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kon-7.UO\Desktop\Google Диск\ПЛАНЫ и обснования\Планы и бюджетная смета\2025\Первоначальные\"/>
    </mc:Choice>
  </mc:AlternateContent>
  <bookViews>
    <workbookView xWindow="0" yWindow="0" windowWidth="28800" windowHeight="12435"/>
  </bookViews>
  <sheets>
    <sheet name="план р1 " sheetId="15" r:id="rId1"/>
    <sheet name="план р2 " sheetId="16" r:id="rId2"/>
    <sheet name="Доходы 130" sheetId="11" r:id="rId3"/>
    <sheet name="Доходы 150" sheetId="18" state="hidden" r:id="rId4"/>
    <sheet name="Штрафы (140)" sheetId="14" state="hidden" r:id="rId5"/>
    <sheet name="Прочие поступления (510)" sheetId="13" state="hidden" r:id="rId6"/>
  </sheets>
  <externalReferences>
    <externalReference r:id="rId7"/>
  </externalReferences>
  <definedNames>
    <definedName name="TABLE" localSheetId="0">'план р1 '!#REF!</definedName>
    <definedName name="TABLE" localSheetId="1">'план р2 '!#REF!</definedName>
    <definedName name="TABLE_2" localSheetId="0">'план р1 '!#REF!</definedName>
    <definedName name="TABLE_2" localSheetId="1">'план р2 '!#REF!</definedName>
    <definedName name="_xlnm.Print_Area" localSheetId="2">'Доходы 130'!$A$1:$AZ$90</definedName>
    <definedName name="_xlnm.Print_Area" localSheetId="3">'Доходы 150'!$A$1:$AZ$89</definedName>
    <definedName name="_xlnm.Print_Area" localSheetId="0">'план р1 '!$A$1:$FG$122</definedName>
    <definedName name="_xlnm.Print_Area" localSheetId="1">'план р2 '!$A$1:$FI$50</definedName>
    <definedName name="_xlnm.Print_Area" localSheetId="5">'Прочие поступления (510)'!$A$1:$AZ$41</definedName>
    <definedName name="_xlnm.Print_Area" localSheetId="4">'Штрафы (140)'!$A$1:$AZ$97</definedName>
  </definedNames>
  <calcPr calcId="152511" iterate="1"/>
</workbook>
</file>

<file path=xl/calcChain.xml><?xml version="1.0" encoding="utf-8"?>
<calcChain xmlns="http://schemas.openxmlformats.org/spreadsheetml/2006/main">
  <c r="FJ30" i="15" l="1"/>
  <c r="FJ58" i="15"/>
  <c r="DF107" i="15"/>
  <c r="DF64" i="15"/>
  <c r="DF60" i="15"/>
  <c r="EF111" i="15" l="1"/>
  <c r="DS111" i="15"/>
  <c r="EF100" i="15"/>
  <c r="DS100" i="15"/>
  <c r="DF103" i="15"/>
  <c r="DF102" i="15"/>
  <c r="DF111" i="15"/>
  <c r="DF100" i="15"/>
  <c r="AO61" i="11" l="1"/>
  <c r="DF101" i="15"/>
  <c r="DF96" i="15" l="1"/>
  <c r="DF92" i="15" s="1"/>
  <c r="AS59" i="18"/>
  <c r="AK59" i="18"/>
  <c r="AC59" i="18"/>
  <c r="AO45" i="11" l="1"/>
  <c r="AK45" i="11" l="1"/>
  <c r="AS49" i="18" l="1"/>
  <c r="AK49" i="18"/>
  <c r="AC49" i="18"/>
  <c r="AS25" i="18"/>
  <c r="AK25" i="18"/>
  <c r="AC25" i="18"/>
  <c r="AS75" i="11"/>
  <c r="AK75" i="11"/>
  <c r="AC75" i="11"/>
  <c r="Y39" i="11"/>
  <c r="Y59" i="11" s="1"/>
  <c r="U39" i="11"/>
  <c r="AS39" i="11" s="1"/>
  <c r="AS59" i="11" s="1"/>
  <c r="Q39" i="11"/>
  <c r="Q59" i="11" s="1"/>
  <c r="AS23" i="11"/>
  <c r="AK23" i="11"/>
  <c r="AC23" i="11"/>
  <c r="AB86" i="18"/>
  <c r="AC61" i="18"/>
  <c r="AC71" i="18" s="1"/>
  <c r="AC29" i="18" s="1"/>
  <c r="DF43" i="15" s="1"/>
  <c r="AC51" i="18"/>
  <c r="AC54" i="18" s="1"/>
  <c r="AC32" i="18" s="1"/>
  <c r="DF46" i="15" s="1"/>
  <c r="AC42" i="18"/>
  <c r="AC45" i="18" s="1"/>
  <c r="AC30" i="18" s="1"/>
  <c r="U59" i="11" l="1"/>
  <c r="AG39" i="11"/>
  <c r="AG59" i="11" s="1"/>
  <c r="AO39" i="11"/>
  <c r="AO59" i="11" s="1"/>
  <c r="AW39" i="11"/>
  <c r="AW59" i="11" s="1"/>
  <c r="AC39" i="11"/>
  <c r="AC59" i="11" s="1"/>
  <c r="AK39" i="11"/>
  <c r="AK59" i="11" s="1"/>
  <c r="AC34" i="18"/>
  <c r="AC16" i="18" s="1"/>
  <c r="AC20" i="18" l="1"/>
  <c r="AX46" i="11" l="1"/>
  <c r="AY46" i="11"/>
  <c r="AZ46" i="11"/>
  <c r="AT46" i="11"/>
  <c r="AU46" i="11"/>
  <c r="AV46" i="11"/>
  <c r="AO46" i="11"/>
  <c r="AP46" i="11"/>
  <c r="AQ46" i="11"/>
  <c r="AR46" i="11" l="1"/>
  <c r="DN15" i="16" l="1"/>
  <c r="DF63" i="15" l="1"/>
  <c r="EF107" i="15"/>
  <c r="DS107" i="15"/>
  <c r="EF96" i="15"/>
  <c r="DS96" i="15"/>
  <c r="DN27" i="16"/>
  <c r="EL18" i="16"/>
  <c r="DZ18" i="16"/>
  <c r="DN18" i="16"/>
  <c r="EL15" i="16"/>
  <c r="DZ15" i="16"/>
  <c r="DZ14" i="16" s="1"/>
  <c r="DF78" i="15"/>
  <c r="EF78" i="15"/>
  <c r="DS78" i="15"/>
  <c r="DF71" i="15"/>
  <c r="EF63" i="15"/>
  <c r="EF59" i="15" s="1"/>
  <c r="DS63" i="15"/>
  <c r="DS59" i="15" s="1"/>
  <c r="AC27" i="13"/>
  <c r="AC33" i="13" s="1"/>
  <c r="AC14" i="13" s="1"/>
  <c r="Q88" i="14"/>
  <c r="Y89" i="14"/>
  <c r="AC34" i="14" s="1"/>
  <c r="AC16" i="14" s="1"/>
  <c r="AC19" i="14" s="1"/>
  <c r="AC79" i="11"/>
  <c r="DF42" i="15"/>
  <c r="AO44" i="11"/>
  <c r="AR44" i="11" s="1"/>
  <c r="AO43" i="11"/>
  <c r="AR43" i="11" s="1"/>
  <c r="AO42" i="11"/>
  <c r="AO41" i="11"/>
  <c r="AR41" i="11" s="1"/>
  <c r="AO63" i="11"/>
  <c r="AZ45" i="11"/>
  <c r="AY45" i="11"/>
  <c r="AX45" i="11"/>
  <c r="AV45" i="11"/>
  <c r="AU45" i="11"/>
  <c r="AT45" i="11"/>
  <c r="AQ45" i="11"/>
  <c r="AP45" i="11"/>
  <c r="AZ44" i="11"/>
  <c r="AY44" i="11"/>
  <c r="AX44" i="11"/>
  <c r="AV44" i="11"/>
  <c r="AU44" i="11"/>
  <c r="AT44" i="11"/>
  <c r="AQ44" i="11"/>
  <c r="AP44" i="11"/>
  <c r="AZ43" i="11"/>
  <c r="AY43" i="11"/>
  <c r="AX43" i="11"/>
  <c r="AV43" i="11"/>
  <c r="AU43" i="11"/>
  <c r="AT43" i="11"/>
  <c r="AQ43" i="11"/>
  <c r="AP43" i="11"/>
  <c r="AZ42" i="11"/>
  <c r="AY42" i="11"/>
  <c r="AX42" i="11"/>
  <c r="AV42" i="11"/>
  <c r="AU42" i="11"/>
  <c r="AT42" i="11"/>
  <c r="AQ42" i="11"/>
  <c r="AP42" i="11"/>
  <c r="AZ41" i="11"/>
  <c r="AY41" i="11"/>
  <c r="AX41" i="11"/>
  <c r="AV41" i="11"/>
  <c r="AU41" i="11"/>
  <c r="AT41" i="11"/>
  <c r="AQ41" i="11"/>
  <c r="AP41" i="11"/>
  <c r="AC27" i="11" l="1"/>
  <c r="DF37" i="15" s="1"/>
  <c r="BO63" i="11"/>
  <c r="DZ34" i="16"/>
  <c r="EL14" i="16"/>
  <c r="AR45" i="11"/>
  <c r="AO47" i="11"/>
  <c r="AC31" i="11"/>
  <c r="DF36" i="15"/>
  <c r="AR42" i="11"/>
  <c r="AC35" i="14"/>
  <c r="DS92" i="15"/>
  <c r="DZ7" i="16" s="1"/>
  <c r="DZ31" i="16" s="1"/>
  <c r="DN14" i="16"/>
  <c r="DN32" i="16" s="1"/>
  <c r="DN31" i="16" s="1"/>
  <c r="EF92" i="15"/>
  <c r="DF59" i="15"/>
  <c r="AW45" i="11" l="1"/>
  <c r="AS45" i="11"/>
  <c r="U45" i="11" s="1"/>
  <c r="DZ52" i="16"/>
  <c r="EL35" i="16"/>
  <c r="DF35" i="15"/>
  <c r="DF34" i="15" s="1"/>
  <c r="DF30" i="15" s="1"/>
  <c r="FJ31" i="15" s="1"/>
  <c r="AS46" i="11"/>
  <c r="U46" i="11" s="1"/>
  <c r="AW46" i="11"/>
  <c r="Y46" i="11" s="1"/>
  <c r="DS58" i="15"/>
  <c r="AO48" i="11"/>
  <c r="AC26" i="11"/>
  <c r="AC34" i="11" s="1"/>
  <c r="AC15" i="11" s="1"/>
  <c r="AC18" i="11" s="1"/>
  <c r="EF58" i="15"/>
  <c r="EL7" i="16"/>
  <c r="EL31" i="16" s="1"/>
  <c r="DF58" i="15"/>
  <c r="FJ59" i="15" s="1"/>
  <c r="DN7" i="16"/>
  <c r="DO52" i="16" s="1"/>
  <c r="EK52" i="16" l="1"/>
  <c r="AS47" i="11"/>
  <c r="Y45" i="11"/>
  <c r="AW47" i="11"/>
  <c r="DF123" i="15"/>
  <c r="DS35" i="15" l="1"/>
  <c r="DS34" i="15" s="1"/>
  <c r="DS30" i="15" s="1"/>
  <c r="DS123" i="15" s="1"/>
  <c r="AK26" i="11"/>
  <c r="AK34" i="11" s="1"/>
  <c r="AK15" i="11" s="1"/>
  <c r="AK18" i="11" s="1"/>
  <c r="AS26" i="11"/>
  <c r="AS34" i="11" s="1"/>
  <c r="AS15" i="11" s="1"/>
  <c r="AS18" i="11" s="1"/>
  <c r="EF35" i="15"/>
  <c r="EF34" i="15" s="1"/>
  <c r="EF30" i="15" s="1"/>
  <c r="EF123" i="15" s="1"/>
</calcChain>
</file>

<file path=xl/sharedStrings.xml><?xml version="1.0" encoding="utf-8"?>
<sst xmlns="http://schemas.openxmlformats.org/spreadsheetml/2006/main" count="1169" uniqueCount="566">
  <si>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</si>
  <si>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</si>
  <si>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</si>
  <si>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</si>
  <si>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</si>
  <si>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</si>
  <si>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</si>
  <si>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</si>
  <si>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</si>
  <si>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</si>
  <si>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</si>
  <si>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</si>
  <si>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</si>
  <si>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</si>
  <si>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</si>
  <si>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</si>
  <si>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</si>
  <si>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</si>
  <si>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</si>
  <si>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</si>
  <si>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</si>
  <si>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</si>
  <si>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</si>
  <si>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</si>
  <si>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</si>
  <si>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</si>
  <si>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</si>
  <si>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</si>
  <si>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</si>
  <si>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</si>
  <si>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</si>
  <si>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</si>
  <si>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</si>
  <si>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</si>
  <si>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</si>
  <si>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</si>
  <si>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</si>
  <si>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</si>
  <si>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</si>
  <si>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</si>
  <si>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</si>
  <si>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</si>
  <si>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</si>
  <si>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</si>
  <si>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</si>
  <si>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</si>
  <si>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</si>
  <si>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</si>
  <si>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</si>
  <si>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</si>
  <si>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</si>
  <si>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</si>
  <si>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</si>
  <si>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</si>
  <si>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</si>
  <si>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</si>
  <si>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</si>
  <si>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</si>
  <si>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</si>
  <si>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</si>
  <si>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</si>
  <si>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</si>
  <si>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</si>
  <si>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</si>
  <si>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</si>
  <si>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</si>
  <si>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</si>
  <si>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</si>
  <si>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</si>
  <si>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</si>
  <si>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</si>
  <si>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</si>
  <si>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</si>
  <si>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</si>
  <si>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</si>
  <si>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</si>
  <si>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</si>
  <si>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</si>
  <si>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</si>
  <si>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</si>
  <si>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</si>
  <si>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</si>
  <si>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</si>
  <si>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</si>
  <si>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</si>
  <si>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</si>
  <si>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</si>
  <si>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</si>
  <si>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</si>
  <si>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</si>
  <si>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</si>
  <si>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</si>
  <si>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</si>
  <si>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</si>
  <si>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</si>
  <si>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</si>
  <si>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</si>
  <si>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</si>
  <si>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</si>
  <si>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</si>
  <si>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</si>
  <si>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</si>
  <si>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</si>
  <si>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</si>
  <si>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</si>
  <si>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</si>
  <si>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</si>
  <si>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</si>
  <si>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</si>
  <si>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</si>
  <si>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</si>
  <si>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</si>
  <si>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</si>
  <si>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</si>
  <si>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</si>
  <si>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</si>
  <si>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</si>
  <si>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</si>
  <si>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</si>
  <si>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</si>
  <si>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</si>
  <si>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</si>
  <si>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</si>
  <si>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</si>
  <si>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</si>
  <si>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</si>
  <si>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</si>
  <si>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</si>
  <si>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</si>
  <si>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</si>
  <si>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</si>
  <si>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</si>
  <si>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</si>
  <si>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</si>
  <si>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</si>
  <si>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</si>
  <si>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</si>
  <si>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</si>
  <si>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</si>
  <si>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</si>
  <si>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</si>
  <si>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</si>
  <si>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</si>
  <si>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</si>
  <si>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</si>
  <si>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</si>
  <si>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</si>
  <si>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</si>
  <si>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</si>
  <si>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</si>
  <si>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</si>
  <si>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</si>
  <si>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</si>
  <si>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</si>
  <si>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</si>
  <si>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</si>
  <si>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</si>
  <si>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</si>
  <si>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</si>
  <si>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</si>
  <si>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</si>
  <si>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</si>
  <si>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</si>
  <si>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</si>
  <si>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</si>
  <si>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</si>
  <si>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</si>
  <si>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</si>
  <si>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</si>
  <si>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</si>
  <si>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</si>
  <si>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</si>
  <si>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</si>
  <si>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</si>
  <si>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</si>
  <si>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</si>
  <si>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</si>
  <si>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</si>
  <si>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</si>
  <si>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</si>
  <si>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</si>
  <si>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</si>
  <si>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</si>
  <si>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</si>
  <si>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</si>
  <si>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</si>
  <si>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</si>
  <si>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</si>
  <si>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</si>
  <si>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</si>
  <si>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</si>
  <si>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</si>
  <si>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</si>
  <si>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</si>
  <si>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</si>
  <si>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</si>
  <si>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</si>
  <si>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</si>
  <si>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</si>
  <si>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</si>
  <si>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</si>
  <si>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</si>
  <si>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</si>
  <si>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</si>
  <si>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</si>
  <si>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</si>
  <si>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</si>
  <si>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</si>
  <si>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</si>
  <si>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</si>
  <si>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</si>
  <si>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</si>
  <si>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</si>
  <si>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</si>
  <si>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</si>
  <si>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</si>
  <si>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</si>
  <si>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</si>
  <si>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</si>
  <si>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</si>
  <si>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</si>
  <si>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</si>
  <si>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</si>
  <si>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</si>
  <si>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</si>
  <si>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</si>
  <si>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</si>
  <si>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</si>
  <si>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</si>
  <si>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</si>
  <si>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</si>
  <si>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</si>
  <si>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</si>
  <si>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</si>
  <si>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</si>
  <si>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</si>
  <si>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</si>
  <si>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</si>
  <si>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</si>
  <si>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</si>
  <si>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</si>
  <si>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</si>
  <si>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</si>
  <si>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</si>
  <si>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</si>
  <si>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</si>
  <si>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</si>
  <si>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</si>
  <si>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</si>
  <si>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</si>
  <si>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</si>
  <si>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</si>
  <si>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</si>
  <si>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</si>
  <si>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</si>
  <si>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</si>
  <si>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</si>
  <si>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</si>
  <si>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</si>
  <si>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</si>
  <si>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</si>
  <si>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</si>
  <si>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</si>
  <si>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</si>
  <si>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</si>
  <si>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</si>
  <si>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</si>
  <si>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</si>
  <si>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</si>
  <si>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Управление образования администрации города Невинномысска</t>
  </si>
  <si>
    <t>213</t>
  </si>
  <si>
    <t>291</t>
  </si>
  <si>
    <t>2641</t>
  </si>
  <si>
    <t>2642</t>
  </si>
  <si>
    <t>2643</t>
  </si>
  <si>
    <t>2644</t>
  </si>
  <si>
    <t>2645</t>
  </si>
  <si>
    <t>2646</t>
  </si>
  <si>
    <t>Услуги связи</t>
  </si>
  <si>
    <t>Коммунальные услуги</t>
  </si>
  <si>
    <t xml:space="preserve">Работы, услуги по содержанию имущества </t>
  </si>
  <si>
    <t>Прочие работы и услуги</t>
  </si>
  <si>
    <t>221</t>
  </si>
  <si>
    <t>223</t>
  </si>
  <si>
    <t>225</t>
  </si>
  <si>
    <t>226</t>
  </si>
  <si>
    <t>Вид документа</t>
  </si>
  <si>
    <t>(основной документ - код 01; изменения к документу - код 02)</t>
  </si>
  <si>
    <t>Единица измерения:</t>
  </si>
  <si>
    <t>руб</t>
  </si>
  <si>
    <t>Код 
строки</t>
  </si>
  <si>
    <t>Сумма, руб</t>
  </si>
  <si>
    <t>0100</t>
  </si>
  <si>
    <t>0200</t>
  </si>
  <si>
    <t>0300</t>
  </si>
  <si>
    <t>0400</t>
  </si>
  <si>
    <t>0500</t>
  </si>
  <si>
    <t>0600</t>
  </si>
  <si>
    <t>0700</t>
  </si>
  <si>
    <t>Всего</t>
  </si>
  <si>
    <t>9000</t>
  </si>
  <si>
    <t>Руководитель</t>
  </si>
  <si>
    <t>(уполномоченное лицо)</t>
  </si>
  <si>
    <t>Наименование услуги (работы)</t>
  </si>
  <si>
    <t>Планируемый объем оказания услуг 
(выполнения работ)</t>
  </si>
  <si>
    <t>0003</t>
  </si>
  <si>
    <t>0004</t>
  </si>
  <si>
    <t>0005</t>
  </si>
  <si>
    <t>Итого</t>
  </si>
  <si>
    <t>вид</t>
  </si>
  <si>
    <t>номер</t>
  </si>
  <si>
    <t>наименование</t>
  </si>
  <si>
    <t>№ 92 от 02.02.1018</t>
  </si>
  <si>
    <t>О Порядке формирования и финансового обеспечения выполнения муниципального задания в отношении муниципальных учреждений города Невинномысска</t>
  </si>
  <si>
    <t>Приказ Управления образования администрации города Невинномысска</t>
  </si>
  <si>
    <t>Постановление Главы города Невинномысска Ставропольского края</t>
  </si>
  <si>
    <t>№ 575-о/д от 08.11.2016</t>
  </si>
  <si>
    <t>Об утверждении Порядка формирования и финансового обеспечения выполнения муниципального задания в отношении муниципальных учреждений города Невинномысска, учредителем которых является управление образования администрации города</t>
  </si>
  <si>
    <t>Ведущий экономист МБУ "ЦРО" города Невинномысска</t>
  </si>
  <si>
    <t>З.В. Усенко</t>
  </si>
  <si>
    <t>МБУ ДО ДООЦ "Гренада" города Невинномысска</t>
  </si>
  <si>
    <t>С.В. Кимберг</t>
  </si>
  <si>
    <t>Муниципальное бюджетное учреждение дополнительного образования детский оздоровительно-образовательный (профильный) центр "Гренада" города Невинномысска</t>
  </si>
  <si>
    <t>Директор МБУ ДО ДООЦ "Гренада" города Невинномысска</t>
  </si>
  <si>
    <t>227</t>
  </si>
  <si>
    <t>Страхование автотранспорта</t>
  </si>
  <si>
    <t>№ 324 от 28.06.2016</t>
  </si>
  <si>
    <t>Об утверждении порядка определения нормативных затрат на содержание муниципального бюджетного учреждения дополнительного образования детского оздоровительно-образовательного (профильного) центра "Гренада" города Невинномысска</t>
  </si>
  <si>
    <t>2610017432</t>
  </si>
  <si>
    <t>2660</t>
  </si>
  <si>
    <t>310</t>
  </si>
  <si>
    <t>постановление администрации города Невинномысска от 28.10.2013 № 3387</t>
  </si>
  <si>
    <t>"О порядке оказания платных услуг муниципальными казенными и бюджетными учреждениями города Невинномысска"</t>
  </si>
  <si>
    <t>постановление администрации города Невинномысска от 15.03.2019 № 310</t>
  </si>
  <si>
    <t>"О внесении изменений в постановление администрации города Невинномысска от 28 октября 2013 г. № 3387"</t>
  </si>
  <si>
    <t>Предоставление гражданам территории, имеющихся свободных помещений для проведения мероприятий в МБУ ДО ДООЦ "Гренада"</t>
  </si>
  <si>
    <t>0101</t>
  </si>
  <si>
    <t>1. Расчет плановых показателей поступлений доходов от оказания платных услуг (работ), компенсаций затрат учреждений</t>
  </si>
  <si>
    <t>Задолженность  по доходам (дебиторская задолженность по доходам) на начало года</t>
  </si>
  <si>
    <t>Полученные предварительные платежи (авансы) по контрактам (договорам) (кредиторская задолженность по доходам) на начало года</t>
  </si>
  <si>
    <t>Доходы от оказания услуг, выполнения работ, компенсация затрат учреждения</t>
  </si>
  <si>
    <t>Задолженность по доходам (дебиторская задолженность по доходам) на конец года</t>
  </si>
  <si>
    <t>Полученные предварительные платежи (авансы) по контрактам (договорам)  (кредиторская задолженность по доходам) на конец  года</t>
  </si>
  <si>
    <t>Планируемые поступления доходов от оказания услуг,компенсации затрат учреждения
(с. 0300 + с.0100 - с.0200 - с. 0400 + с. 0500)</t>
  </si>
  <si>
    <t>1.1. Расчет доходов от оказания услуг, выполнения работ, компенсация затрат учреждения</t>
  </si>
  <si>
    <t>Объем доходов</t>
  </si>
  <si>
    <t>Доход в виде платы за оказание услуг (выполнение работ) в рамках установленного государственного задания</t>
  </si>
  <si>
    <t>Доход от оказания услуг, выполнения работ, реализации готовой продукции сверх установленного государственного задания</t>
  </si>
  <si>
    <t>Доход от оказания услуг в рамках обязательного медицинского страхования</t>
  </si>
  <si>
    <t>Доход от оказания медицинских услуг, предоставляемых женщинам в период беременности, женщинам и новорожденным в период родов и в послеродовой период</t>
  </si>
  <si>
    <t>Плановые поступления от возмещения расходов по решению судов (возмещения судебных издержек)</t>
  </si>
  <si>
    <t>Плановые поступления в виде прочих поступлений от компенсации затрат бюджетных и автономных учреждений</t>
  </si>
  <si>
    <t>Плановые 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</si>
  <si>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Плановые поступления от платы за предоставление информации из государственных источников (реестров)</t>
  </si>
  <si>
    <t>0800</t>
  </si>
  <si>
    <t>1.1.1. Расчет доходов в виде платы за оказание услуг (выполнение работ) в рамках установленного государственного задания</t>
  </si>
  <si>
    <t>Плата (тариф) за единицу услуги (работы), руб</t>
  </si>
  <si>
    <t>Общий объем планируемых поступлений, руб</t>
  </si>
  <si>
    <t xml:space="preserve">Услуга № 1 Реализация основных общеобразовательных программ начального общего образования </t>
  </si>
  <si>
    <t>Услуга № 2 Реализация основных общеобразовательных программ основного общего образования</t>
  </si>
  <si>
    <t>Услуга № 3 Реализация основных общеобразовательных программ среднего общего образования</t>
  </si>
  <si>
    <t>Услуга № 4 Присмотр и уход</t>
  </si>
  <si>
    <t>1.1.1 Справочно: сведения о нормативных правовых (правовых) актах, устанавливающих размер платы (тарифа) и (или) порядок ее (его) расчета</t>
  </si>
  <si>
    <t>1.1.2. Расчет доходов от оказания услуг, выполнения работ, реализации готовой продукции сверх установленного государственного задания</t>
  </si>
  <si>
    <t>1.1.2 Справочно: сведения о нормативных правовых (правовых) актах, устанавливающих размер платы (тарифа) и (или) порядок ее (его) расчета</t>
  </si>
  <si>
    <t>Услуга № 1 Реализация  дополнительных общеобразовательных общеразвивающих программ</t>
  </si>
  <si>
    <t>"Об утверждении Положения об оказании платных дополнительных образовательных услуг в муниципальном бюджетном учреждении дополнительного образования детского оздоровительно-образовательного (профильного) центра "Гренада" города Невинномысска "</t>
  </si>
  <si>
    <t>Задолженность  контрагентов по доходам (дебиторская задолженность по доходам) на начало года</t>
  </si>
  <si>
    <t>Кредиторская задолженность по доходам от безвозмездных денежных поступлений на начало года</t>
  </si>
  <si>
    <t>Задолженность контрагентов по доходам (дебиторская задолженность по доходам) на конец года</t>
  </si>
  <si>
    <t>Кредиторская задолженность по доходам от безвозмездных денежных поступлений на конец  года</t>
  </si>
  <si>
    <t>0900</t>
  </si>
  <si>
    <t>Субсидии на иные цели</t>
  </si>
  <si>
    <t>Поступления субсидий на иные цели, всего</t>
  </si>
  <si>
    <t xml:space="preserve">Ведущий экономист МБУ "ЦРО" города Невинномысска </t>
  </si>
  <si>
    <t>1230</t>
  </si>
  <si>
    <t>3-50-76</t>
  </si>
  <si>
    <t>Услуга № 2  Организация отдыха детей и молодежи</t>
  </si>
  <si>
    <t>0006</t>
  </si>
  <si>
    <t>1.1.3. Расчет плановых поступлений в виде прочих поступлений от компенсации затрат бюджетных и автономных учреждений</t>
  </si>
  <si>
    <t>Родительская плата за пребывание детей в летнем загородном лагере</t>
  </si>
  <si>
    <t>1.1.3 Справочно: сведения о нормативных правовых (правовых) актах, устанавливающих размер платы (тарифа) и (или) порядок ее (его) расчета</t>
  </si>
  <si>
    <t>на  2020 год
(на текущий финансовый год)</t>
  </si>
  <si>
    <t>на  2021 год
(на первый год планового периода)</t>
  </si>
  <si>
    <t>на  2022 год
(на второй год планового периода)</t>
  </si>
  <si>
    <t>1. Расчет объема прочих поступлений</t>
  </si>
  <si>
    <t>Прочие поступления</t>
  </si>
  <si>
    <r>
      <rPr>
        <vertAlign val="superscript"/>
        <sz val="9"/>
        <rFont val="Times New Roman"/>
        <family val="1"/>
        <charset val="204"/>
      </rPr>
      <t>10</t>
    </r>
    <r>
      <rPr>
        <sz val="9"/>
        <rFont val="Times New Roman"/>
        <family val="1"/>
        <charset val="204"/>
      </rPr>
      <t xml:space="preserve"> Формируется по статье  510 "Увеличение внутренних долговых обязательств"  аналитической группы вида источников финансирования дефицитов бюджетов </t>
    </r>
  </si>
  <si>
    <t>2. Расчет объема прочих поступлений</t>
  </si>
  <si>
    <t>Увеличение остатков денежных средств за счет возврата залоговых платежей, задатков, всего</t>
  </si>
  <si>
    <t>Увеличение остатков денежных средств за счет возврата ранее выплаченных авансов, всего</t>
  </si>
  <si>
    <t>0201</t>
  </si>
  <si>
    <t xml:space="preserve">Увеличение остатков денежных средств за счет возврата сумм, ранее  размещенных на депозитных счетах, всего </t>
  </si>
  <si>
    <t>0301</t>
  </si>
  <si>
    <t>Прочие поступления денежных средств, всего</t>
  </si>
  <si>
    <t>0401</t>
  </si>
  <si>
    <t>1. Расчет объема поступлений  доходов от штрафов, пеней, иных сумм принудительного изъятия</t>
  </si>
  <si>
    <t xml:space="preserve"> Излишне  полученные (взысканные)  пени, штрафы, суммы возмещения ущерба
(кредиторская задолженность по доходам) на начало года</t>
  </si>
  <si>
    <t>Доходы от штрафов, пеней, иных сумм принудительного изъятия</t>
  </si>
  <si>
    <t>Излишне  полученные (взысканные)  пени, штрафы, суммы возмещения ущерба
(кредиторская задолженность по доходам) на конец  года</t>
  </si>
  <si>
    <t>_______________________________________________</t>
  </si>
  <si>
    <r>
      <t>3</t>
    </r>
    <r>
      <rPr>
        <sz val="9"/>
        <rFont val="Times New Roman"/>
        <family val="1"/>
        <charset val="204"/>
      </rPr>
      <t xml:space="preserve"> Формируется по статье 140 "Штрафы, пени, неустойки, возмещения ущерба" аналитической группы подвида доходов бюджетов </t>
    </r>
  </si>
  <si>
    <t>1.1. Расчет  доходов от приносящей доход деятельности в части доходов от штрафов, пеней, неустойки, возменения ущерба</t>
  </si>
  <si>
    <t>Неустойка (пени)  в случаях ненадлежащего исполнения поставщиком (подрядчиком, исполнителем) обязательств, предусмотренных договором (контрактом), в том числе в случае просрочки исполнения обязательств, предусмотренных договором</t>
  </si>
  <si>
    <t>Удержанние задатков и залогов поступивших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</si>
  <si>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Пени, штрафы, за нарушение долговых обязательств</t>
  </si>
  <si>
    <t>Возмещение ущерба при возникновении  страховых случаев</t>
  </si>
  <si>
    <t>Возмещение ущерба имуществу (за исключением страховых возмещений)</t>
  </si>
  <si>
    <t>Прочие поступления в виде принудительного изъятия</t>
  </si>
  <si>
    <t>1.1.2. Расчет неустойки (пени) в случаях ненадлежащего исполнения поставщиком (подрядчиком, исполнителем) обязательств, предусмотренных договором (контрактом)</t>
  </si>
  <si>
    <t>средняя сумма 
одного возмещения</t>
  </si>
  <si>
    <t>прогнозируемое  
количество случаев поступления возмещения ущерба, ед</t>
  </si>
  <si>
    <t>сумма</t>
  </si>
  <si>
    <t>Неустойка (пени)  в случаях ненадлежащего исполнения поставщиком (подрядчиком, исполнителем) обязательств, предусмотренных договором (контрактом), в том числе в случае просрочки исполнения обязательств, предусмотренных договором, всего</t>
  </si>
  <si>
    <t xml:space="preserve">1.1.3. Расчет удержанния задатков и залогов поступивших в обеспечение заявок на участие в конкурсе (аукционе), а также в обеспечение исполнения контрактов (договоров) </t>
  </si>
  <si>
    <t>Удержанние задатков и залогов поступивших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всего</t>
  </si>
  <si>
    <t>1.1.4. Расчет пени, штрафов, за нарушение долговых обязательств</t>
  </si>
  <si>
    <t>Пени, штрафы, за нарушение долговых обязательств, всего</t>
  </si>
  <si>
    <t>1.1.5. Расчет возмещения ущерба при возникновении страховых случаев</t>
  </si>
  <si>
    <t>Возмещение ущерба при возникновении  страховых случаев, всего</t>
  </si>
  <si>
    <t>1.1.6. Расчет возмещения ущерба имуществу (за исключением страховых возмещений)</t>
  </si>
  <si>
    <t>1.1.7. Расчет прочих поступлений в виде принудительного изъятия</t>
  </si>
  <si>
    <t>в том числе доход от выбытия материальных запасов (металлолома)</t>
  </si>
  <si>
    <t>в том числе Возвраты прошлых лет по ранее произведенным расходам дог.№ 512577 от 27.09.2019г.</t>
  </si>
  <si>
    <r>
      <t>Обоснования (расчеты) плановых показателей по прочим поступлениям</t>
    </r>
    <r>
      <rPr>
        <b/>
        <vertAlign val="superscript"/>
        <sz val="11"/>
        <rFont val="Times New Roman Cyr"/>
        <family val="1"/>
        <charset val="204"/>
      </rPr>
      <t>10</t>
    </r>
    <r>
      <rPr>
        <b/>
        <sz val="11"/>
        <rFont val="Times New Roman Cyr"/>
        <family val="1"/>
        <charset val="204"/>
      </rPr>
      <t xml:space="preserve">
на  2021 год и на плановый период 2022 и 2023 годов </t>
    </r>
  </si>
  <si>
    <t>на  2021 год
(на текущий 
финансовый год)</t>
  </si>
  <si>
    <t>на  2022 год 
(на первый год 
планового периода)</t>
  </si>
  <si>
    <t>на  2023 год 
(на второй год 
планового периода)</t>
  </si>
  <si>
    <r>
      <t>Обоснования (расчеты) плановых показателей по поступлениям от приносящей доход деятельности в части доходов от штрафов, пеней, неустойки, возменения ущерба</t>
    </r>
    <r>
      <rPr>
        <b/>
        <vertAlign val="superscript"/>
        <sz val="11"/>
        <rFont val="Times New Roman"/>
        <family val="1"/>
        <charset val="204"/>
      </rPr>
      <t>3</t>
    </r>
    <r>
      <rPr>
        <b/>
        <sz val="11"/>
        <rFont val="Times New Roman"/>
        <family val="1"/>
        <charset val="204"/>
      </rPr>
      <t xml:space="preserve">
на  2021 год и на плановый период 2022 и 2023 годов </t>
    </r>
  </si>
  <si>
    <t>на  2021 год
(на текущий
финансовый год)</t>
  </si>
  <si>
    <t>на  2021 год
(на текущий финансовый год)</t>
  </si>
  <si>
    <t>на  2022 год
(на первый год планового периода)</t>
  </si>
  <si>
    <t>на  2023 год
(на второй год планового периода)</t>
  </si>
  <si>
    <t>247</t>
  </si>
  <si>
    <t>1410</t>
  </si>
  <si>
    <t>1420</t>
  </si>
  <si>
    <t>(наименование органа-учредителя (учреждения)</t>
  </si>
  <si>
    <t>Муниципальное бюджетное общеобразовательное учреждение средняя общеобразовательная школа № 16 города Невинномысска</t>
  </si>
  <si>
    <t>263101001</t>
  </si>
  <si>
    <t>родительская плата</t>
  </si>
  <si>
    <t>доходы от оказания платных услуг (работ) потребителям соответствующих услуг (работ)</t>
  </si>
  <si>
    <t>1240</t>
  </si>
  <si>
    <t>возмещение компенсации затрат по аренде</t>
  </si>
  <si>
    <t>1250</t>
  </si>
  <si>
    <t xml:space="preserve">         пожертвования</t>
  </si>
  <si>
    <t>1430</t>
  </si>
  <si>
    <t>200</t>
  </si>
  <si>
    <t>211, 266</t>
  </si>
  <si>
    <t>214, 226, 266</t>
  </si>
  <si>
    <t>расходы на выплаты военнослужащим и сотрудникам, имеющим специальные звания, зависящие от размера денежного довольствия</t>
  </si>
  <si>
    <t>133</t>
  </si>
  <si>
    <t>2180</t>
  </si>
  <si>
    <t>2181</t>
  </si>
  <si>
    <t>263</t>
  </si>
  <si>
    <t>иные выплаты населению</t>
  </si>
  <si>
    <t>уплата штрафов (в том числе административных), пеней, иных платежей</t>
  </si>
  <si>
    <t>из них:
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</si>
  <si>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</si>
  <si>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</si>
  <si>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</si>
  <si>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 бюджетных и автономных учреждений)</t>
  </si>
  <si>
    <t>634</t>
  </si>
  <si>
    <t>гранты, предоставляемые другим организациям и физическим лицам</t>
  </si>
  <si>
    <t>2440</t>
  </si>
  <si>
    <t>2450</t>
  </si>
  <si>
    <t>2460</t>
  </si>
  <si>
    <r>
      <t xml:space="preserve">расходы на закупку товаров, работ, услуг, всего </t>
    </r>
    <r>
      <rPr>
        <vertAlign val="superscript"/>
        <sz val="8"/>
        <rFont val="Times New Roman"/>
        <family val="1"/>
        <charset val="204"/>
      </rPr>
      <t>7</t>
    </r>
  </si>
  <si>
    <t>в том числе:
закупку научно-исследовательских, опытно-конструкторских и технологических работ</t>
  </si>
  <si>
    <t>прочую закупку товаров, работ и услуг</t>
  </si>
  <si>
    <t>220, 340</t>
  </si>
  <si>
    <t>Увеличение стоимости основных средств</t>
  </si>
  <si>
    <t>Увеличение стоимости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</si>
  <si>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</si>
  <si>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246</t>
  </si>
  <si>
    <t>закупку энергетических ресурсов</t>
  </si>
  <si>
    <t>2700</t>
  </si>
  <si>
    <t>2710</t>
  </si>
  <si>
    <t>2720</t>
  </si>
  <si>
    <t>189</t>
  </si>
  <si>
    <r>
      <t>_____</t>
    </r>
    <r>
      <rPr>
        <sz val="7"/>
        <rFont val="Times New Roman"/>
        <family val="1"/>
        <charset val="204"/>
      </rPr>
      <t>по строкам 2000 - 2720 - коды видов расходов бюджетов классификации расходов бюджетов;</t>
    </r>
  </si>
  <si>
    <r>
      <t xml:space="preserve">Код по бюджетной классификации Российской Федерации </t>
    </r>
    <r>
      <rPr>
        <vertAlign val="superscript"/>
        <sz val="8"/>
        <rFont val="Times New Roman"/>
        <family val="1"/>
        <charset val="204"/>
      </rPr>
      <t>10.1</t>
    </r>
  </si>
  <si>
    <t>4.1</t>
  </si>
  <si>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</si>
  <si>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</si>
  <si>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</si>
  <si>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</si>
  <si>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</si>
  <si>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</si>
  <si>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</si>
  <si>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</si>
  <si>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</si>
  <si>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 xml:space="preserve">Руководитель учреждения </t>
  </si>
  <si>
    <t>С.И.Василенко</t>
  </si>
  <si>
    <t>3-95-38</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</si>
  <si>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</si>
  <si>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</si>
  <si>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</si>
  <si>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3-95-46</t>
  </si>
  <si>
    <t>24</t>
  </si>
  <si>
    <t>на  2022 год
(на текущий 
финансовый год)</t>
  </si>
  <si>
    <t>на  2023 год 
(на первый год 
планового периода)</t>
  </si>
  <si>
    <t>на  2024 год 
(на второй год 
планового периода)</t>
  </si>
  <si>
    <t>приказ МБУ ДО ДООЦ "Гренада" № 19-о/д от 10.01.2022г.</t>
  </si>
  <si>
    <t>1. Расчет объема безвозмездных денежных поступлений</t>
  </si>
  <si>
    <t>Доходы от безвозмездных денежных поступлений</t>
  </si>
  <si>
    <t>1.1. Расчет доходов от безвозмездных денежных поступлений</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</si>
  <si>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</si>
  <si>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Гранты в форме субсидий из бюджетов субъектов Российской Федерации и местных бюджетов</t>
  </si>
  <si>
    <t>Гранты, за исключением грантов в виде субсидий</t>
  </si>
  <si>
    <t>Пожертвования</t>
  </si>
  <si>
    <t>Прочие безвозмездные поступления</t>
  </si>
  <si>
    <t>1.1.4. Расчет поступлений в виде грантов, за исключением грантов в форме субсидий</t>
  </si>
  <si>
    <t>Поступления в виде грантов, за исключением грантов в форме субсидий, всего</t>
  </si>
  <si>
    <t>в том числе:
гранты российских организаций</t>
  </si>
  <si>
    <t>гранты международных организаций</t>
  </si>
  <si>
    <t>0102</t>
  </si>
  <si>
    <t>1.1.1. Расчет пожертвований</t>
  </si>
  <si>
    <t>Пожертвования, всего</t>
  </si>
  <si>
    <t>в том числе:
пожертвования юридических лиц</t>
  </si>
  <si>
    <t>пожертвования физических лиц</t>
  </si>
  <si>
    <t>1.1.2. Расчет плановых поступлений в виде субсидий на иные цели</t>
  </si>
  <si>
    <t>Реализация мероприятий, проводимых в рамках МП "Развитие образования в городе Невинномысске" в части расходов на обеспечение горячим питанием учащихся образовательных организаций</t>
  </si>
  <si>
    <t>0103</t>
  </si>
  <si>
    <t>Реализация мероприятий, проводимых в рамках МП "Развитие образования в городе Невинномысске" в части расходов на ежемесячное денежное вознаграждение за классное руководство педагогическим работникам образовательных организаций</t>
  </si>
  <si>
    <t>0104</t>
  </si>
  <si>
    <t>Реализация мероприятий, проводимых в рамках  МП "Развитие образования в городе Невинномысске" в части расходов на  обеспечение горячим питанием учащихся с ОВЗ в образовательных организациях.</t>
  </si>
  <si>
    <t>0105</t>
  </si>
  <si>
    <t>Реализация мероприятий, проводимых в рамках  МП "Развитие образования в городе Невинномысске" в части расходов по обеспечению деятельности муниципальных образовательных учреждений</t>
  </si>
  <si>
    <t>0106</t>
  </si>
  <si>
    <t>Реализация мероприятий, проводимых в рамках МП "Развитие образования в городе Невинномысске" в части расходов на обеспечение деятельности муниципальных образовательных учреждений</t>
  </si>
  <si>
    <t>1.1.3. Расчет прочих безвозмездных поступлений</t>
  </si>
  <si>
    <t>на  20_21_ год
(на текущий 
финансовый год)</t>
  </si>
  <si>
    <t>на  20_22_ год 
(на первый год 
планового периода)</t>
  </si>
  <si>
    <t>на  20_23_ год 
(на второй год 
планового периода)</t>
  </si>
  <si>
    <t>Прочие безвозмездные поступления, всего</t>
  </si>
  <si>
    <t>25</t>
  </si>
  <si>
    <t>,</t>
  </si>
  <si>
    <t>26</t>
  </si>
  <si>
    <t>222</t>
  </si>
  <si>
    <t>Транспортные услуги</t>
  </si>
  <si>
    <t>228</t>
  </si>
  <si>
    <t>2647</t>
  </si>
  <si>
    <t>2648</t>
  </si>
  <si>
    <t>2649</t>
  </si>
  <si>
    <t>Услуги, работы для целей капитальных вложений</t>
  </si>
  <si>
    <t>Реализация мероприятий, проводимых в рамках МП "Развитие образования в городе Невинномысске" в части расходов на приобретение основных средств</t>
  </si>
  <si>
    <t>2631</t>
  </si>
  <si>
    <t>Реализация мероприятий, проводимых в рамках  МП "Развитие образования в городе Невинномысске" в части расходов по обеспечению деятельности муниципальных образовательных учреждений (И47)</t>
  </si>
  <si>
    <t>Реализация мероприятий, проводимых в рамках МП "Развитие образования в городе Невинномысске" в части расходов на приобретение основных средств (И47)</t>
  </si>
  <si>
    <t>постановление администрации города Невинномысска от 23.05.2024 № 607</t>
  </si>
  <si>
    <t>"Об установлении родительской платы на организацию отдыха детей в муниципальных учреждениях города Невинномысска, организующих деятельность лагерей отдыха детей в период летних каникул в 2024 году"</t>
  </si>
  <si>
    <t>А.В.Иванчук</t>
  </si>
  <si>
    <t>Директор                        МБУ ДО ДООЦ "Гренада"                      г. Невинномысска</t>
  </si>
  <si>
    <t>Директор</t>
  </si>
  <si>
    <t>224</t>
  </si>
  <si>
    <t>Арендная плата</t>
  </si>
  <si>
    <t>296, 292,293,296</t>
  </si>
  <si>
    <t xml:space="preserve">Обоснования (расчеты) плановых показателей безвозмездных денежных поступлений 
на  20_25_ год и на плановый период 20_26_ и 20_27_ годов </t>
  </si>
  <si>
    <t>на  20_25_ год
(на текущий 
финансовый год)</t>
  </si>
  <si>
    <t>на  20_26  год 
(на первый год 
планового периода)</t>
  </si>
  <si>
    <t>на  20_27_ год 
(на второй год 
планового периода)</t>
  </si>
  <si>
    <t xml:space="preserve">Обоснования (расчеты) плановых показателей по поступлениям доходов от оказания платных услуг, компенсаций затрат
на  2025 год и на плановый период 2026 и 2027 годов </t>
  </si>
  <si>
    <t>на  2025 год
(на текущий 
финансовый год)</t>
  </si>
  <si>
    <t>на  2026 год 
(на первый год 
планового периода)</t>
  </si>
  <si>
    <t>на  2027 год 
(на второй год 
планового периода)</t>
  </si>
  <si>
    <t>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</si>
</sst>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0\ &quot;₽&quot;"/>
    <numFmt numFmtId="165" formatCode="_-* #,##0.00\ _₽_-;\-* #,##0.00\ _₽_-;_-* &quot;-&quot;??\ _₽_-;_-@_-"/>
  </numFmts>
  <fonts count="41" x14ac:knownFonts="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Arial Cyr"/>
      <charset val="204"/>
    </font>
    <font>
      <b/>
      <sz val="11"/>
      <name val="Times New Roman"/>
      <family val="1"/>
      <charset val="204"/>
    </font>
    <font>
      <sz val="11"/>
      <name val="Times New Roman"/>
      <family val="1"/>
      <charset val="204"/>
    </font>
    <font>
      <sz val="10"/>
      <name val="Times New Roman"/>
      <family val="1"/>
      <charset val="204"/>
    </font>
    <font>
      <sz val="10"/>
      <name val="Arial"/>
      <family val="2"/>
      <charset val="204"/>
    </font>
    <font>
      <sz val="11"/>
      <name val="Times New Roman"/>
      <family val="2"/>
      <charset val="204"/>
    </font>
    <font>
      <sz val="11"/>
      <name val="Arial"/>
      <family val="2"/>
      <charset val="204"/>
    </font>
    <font>
      <sz val="11"/>
      <name val="Times New Roman Cyr"/>
      <family val="1"/>
      <charset val="204"/>
    </font>
    <font>
      <b/>
      <sz val="11"/>
      <name val="Times New Roman Cyr"/>
      <family val="1"/>
      <charset val="204"/>
    </font>
    <font>
      <b/>
      <sz val="11"/>
      <name val="Times New Roman Cyr"/>
      <charset val="204"/>
    </font>
    <font>
      <sz val="10"/>
      <name val="Times New Roman"/>
      <family val="2"/>
      <charset val="204"/>
    </font>
    <font>
      <sz val="12"/>
      <name val="Times New Roman"/>
      <family val="1"/>
      <charset val="204"/>
    </font>
    <font>
      <sz val="10"/>
      <name val="Times New Roman Cyr"/>
      <family val="1"/>
      <charset val="204"/>
    </font>
    <font>
      <b/>
      <vertAlign val="superscript"/>
      <sz val="11"/>
      <name val="Times New Roman Cyr"/>
      <family val="1"/>
      <charset val="204"/>
    </font>
    <font>
      <sz val="9"/>
      <name val="Times New Roman"/>
      <family val="1"/>
      <charset val="204"/>
    </font>
    <font>
      <vertAlign val="superscript"/>
      <sz val="9"/>
      <name val="Times New Roman"/>
      <family val="1"/>
      <charset val="204"/>
    </font>
    <font>
      <b/>
      <vertAlign val="superscript"/>
      <sz val="11"/>
      <name val="Times New Roman"/>
      <family val="1"/>
      <charset val="204"/>
    </font>
    <font>
      <sz val="11"/>
      <color theme="1"/>
      <name val="Calibri"/>
      <family val="2"/>
      <charset val="204"/>
      <scheme val="minor"/>
    </font>
    <font>
      <sz val="11"/>
      <name val="Calibri"/>
      <family val="2"/>
      <scheme val="minor"/>
    </font>
    <font>
      <sz val="10"/>
      <name val="Calibri"/>
      <family val="2"/>
      <scheme val="minor"/>
    </font>
    <font>
      <vertAlign val="superscript"/>
      <sz val="11"/>
      <color theme="1"/>
      <name val="Times New Roman"/>
      <family val="1"/>
      <charset val="204"/>
    </font>
    <font>
      <sz val="11"/>
      <color theme="0"/>
      <name val="Times New Roman"/>
      <family val="2"/>
      <charset val="204"/>
    </font>
    <font>
      <sz val="9"/>
      <color theme="1"/>
      <name val="Calibri"/>
      <family val="2"/>
      <charset val="204"/>
      <scheme val="minor"/>
    </font>
    <font>
      <vertAlign val="superscript"/>
      <sz val="11"/>
      <color theme="1"/>
      <name val="Times New Roman Cyr"/>
      <family val="1"/>
      <charset val="204"/>
    </font>
    <font>
      <i/>
      <sz val="7"/>
      <name val="Times New Roman"/>
      <family val="1"/>
      <charset val="204"/>
    </font>
    <font>
      <sz val="7"/>
      <color rgb="FFFF0000"/>
      <name val="Times New Roman"/>
      <family val="1"/>
      <charset val="204"/>
    </font>
    <font>
      <sz val="8"/>
      <color rgb="FFFF0000"/>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0">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30" fillId="0" borderId="0"/>
    <xf numFmtId="0" fontId="17" fillId="0" borderId="0"/>
    <xf numFmtId="0" fontId="13" fillId="0" borderId="0" applyFont="0" applyFill="0" applyBorder="0" applyAlignment="0" applyProtection="0"/>
    <xf numFmtId="165" fontId="30" fillId="0" borderId="0" applyFont="0" applyFill="0" applyBorder="0" applyAlignment="0" applyProtection="0"/>
    <xf numFmtId="0" fontId="2" fillId="0" borderId="0"/>
    <xf numFmtId="0" fontId="2" fillId="0" borderId="0" applyFont="0" applyFill="0" applyBorder="0" applyAlignment="0" applyProtection="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1071">
    <xf numFmtId="0" fontId="0" fillId="0" borderId="0" xfId="0"/>
    <xf numFmtId="0" fontId="6" fillId="0" borderId="0" xfId="0" applyNumberFormat="1" applyFont="1" applyBorder="1" applyAlignment="1">
      <alignment horizontal="left"/>
    </xf>
    <xf numFmtId="0" fontId="6" fillId="0" borderId="0" xfId="0" applyNumberFormat="1" applyFont="1" applyBorder="1" applyAlignment="1">
      <alignment horizontal="center" vertical="top"/>
    </xf>
    <xf numFmtId="49" fontId="3" fillId="0" borderId="11" xfId="0" applyNumberFormat="1" applyFont="1" applyBorder="1" applyAlignment="1"/>
    <xf numFmtId="49" fontId="3" fillId="0" borderId="12" xfId="0" applyNumberFormat="1" applyFont="1" applyBorder="1" applyAlignment="1"/>
    <xf numFmtId="4" fontId="3" fillId="0" borderId="13" xfId="0" applyNumberFormat="1" applyFont="1" applyBorder="1" applyAlignment="1"/>
    <xf numFmtId="4" fontId="3" fillId="0" borderId="11" xfId="0" applyNumberFormat="1" applyFont="1" applyBorder="1" applyAlignment="1"/>
    <xf numFmtId="4" fontId="3" fillId="0" borderId="12" xfId="0" applyNumberFormat="1" applyFont="1" applyBorder="1" applyAlignment="1"/>
    <xf numFmtId="0" fontId="3" fillId="0" borderId="13" xfId="0" applyNumberFormat="1" applyFont="1" applyBorder="1" applyAlignment="1"/>
    <xf numFmtId="0" fontId="3" fillId="0" borderId="11" xfId="0" applyNumberFormat="1" applyFont="1" applyBorder="1" applyAlignment="1"/>
    <xf numFmtId="0" fontId="3" fillId="0" borderId="14" xfId="0" applyNumberFormat="1" applyFont="1" applyBorder="1" applyAlignment="1"/>
    <xf numFmtId="0" fontId="18" fillId="2" borderId="0" xfId="0" applyFont="1" applyFill="1"/>
    <xf numFmtId="0" fontId="15" fillId="2" borderId="0" xfId="0" applyFont="1" applyFill="1"/>
    <xf numFmtId="0" fontId="19" fillId="2" borderId="0" xfId="0" applyFont="1" applyFill="1" applyAlignment="1">
      <alignment horizontal="left"/>
    </xf>
    <xf numFmtId="0" fontId="15" fillId="2" borderId="0" xfId="2" applyFont="1" applyFill="1"/>
    <xf numFmtId="0" fontId="15" fillId="2" borderId="0" xfId="0" applyFont="1" applyFill="1" applyAlignment="1">
      <alignment horizontal="left" vertical="top"/>
    </xf>
    <xf numFmtId="0" fontId="15" fillId="2" borderId="0" xfId="0" applyFont="1" applyFill="1" applyAlignment="1">
      <alignment vertical="top"/>
    </xf>
    <xf numFmtId="0" fontId="14" fillId="2" borderId="0" xfId="0" applyNumberFormat="1" applyFont="1" applyFill="1" applyBorder="1" applyAlignment="1">
      <alignment vertical="center"/>
    </xf>
    <xf numFmtId="0" fontId="15" fillId="2" borderId="0" xfId="0" applyNumberFormat="1" applyFont="1" applyFill="1" applyBorder="1" applyAlignment="1">
      <alignment wrapText="1"/>
    </xf>
    <xf numFmtId="0" fontId="15" fillId="2" borderId="0" xfId="0" applyNumberFormat="1" applyFont="1" applyFill="1" applyBorder="1" applyAlignment="1">
      <alignment horizontal="left"/>
    </xf>
    <xf numFmtId="0" fontId="15" fillId="2" borderId="0" xfId="0" applyFont="1" applyFill="1" applyAlignment="1">
      <alignment horizontal="left"/>
    </xf>
    <xf numFmtId="0" fontId="15" fillId="2" borderId="0" xfId="0" applyFont="1" applyFill="1" applyBorder="1" applyAlignment="1">
      <alignment horizontal="center" vertical="top"/>
    </xf>
    <xf numFmtId="0" fontId="15" fillId="0" borderId="0" xfId="1" applyNumberFormat="1" applyFont="1" applyFill="1" applyBorder="1" applyAlignment="1">
      <alignment horizontal="left"/>
    </xf>
    <xf numFmtId="0" fontId="16" fillId="2" borderId="0" xfId="1" applyNumberFormat="1" applyFont="1" applyFill="1" applyBorder="1" applyAlignment="1">
      <alignment horizontal="left"/>
    </xf>
    <xf numFmtId="0" fontId="16" fillId="2" borderId="0" xfId="1" applyNumberFormat="1" applyFont="1" applyFill="1" applyBorder="1" applyAlignment="1"/>
    <xf numFmtId="0" fontId="18" fillId="2" borderId="0" xfId="1" applyFont="1" applyFill="1"/>
    <xf numFmtId="0" fontId="14" fillId="2" borderId="0" xfId="1" applyFont="1" applyFill="1" applyAlignment="1">
      <alignment vertical="center"/>
    </xf>
    <xf numFmtId="0" fontId="16" fillId="0" borderId="0" xfId="1" applyNumberFormat="1" applyFont="1" applyFill="1" applyBorder="1" applyAlignment="1">
      <alignment horizontal="left"/>
    </xf>
    <xf numFmtId="0" fontId="18" fillId="0" borderId="0" xfId="1" applyFont="1" applyFill="1"/>
    <xf numFmtId="0" fontId="15" fillId="2" borderId="0" xfId="1" applyFont="1" applyFill="1" applyAlignment="1">
      <alignment vertical="center"/>
    </xf>
    <xf numFmtId="0" fontId="14" fillId="2" borderId="0" xfId="1" applyFont="1" applyFill="1" applyBorder="1" applyAlignment="1">
      <alignment vertical="center"/>
    </xf>
    <xf numFmtId="0" fontId="15" fillId="2" borderId="0" xfId="1" applyFont="1" applyFill="1"/>
    <xf numFmtId="0" fontId="15" fillId="0" borderId="0" xfId="1" applyFont="1" applyFill="1" applyAlignment="1">
      <alignment vertical="center"/>
    </xf>
    <xf numFmtId="0" fontId="15" fillId="2" borderId="15" xfId="1" applyFont="1" applyFill="1" applyBorder="1"/>
    <xf numFmtId="0" fontId="15" fillId="2" borderId="0" xfId="1" applyFont="1" applyFill="1" applyBorder="1"/>
    <xf numFmtId="49" fontId="15" fillId="0" borderId="0" xfId="1" applyNumberFormat="1" applyFont="1" applyFill="1"/>
    <xf numFmtId="0" fontId="20" fillId="2" borderId="0" xfId="1" applyFont="1" applyFill="1"/>
    <xf numFmtId="0" fontId="20" fillId="2" borderId="15" xfId="1" applyFont="1" applyFill="1" applyBorder="1"/>
    <xf numFmtId="0" fontId="20" fillId="2" borderId="0" xfId="1" applyFont="1" applyFill="1" applyBorder="1"/>
    <xf numFmtId="0" fontId="20" fillId="2" borderId="0" xfId="1" applyFont="1" applyFill="1" applyAlignment="1">
      <alignment vertical="center"/>
    </xf>
    <xf numFmtId="0" fontId="20" fillId="2" borderId="0" xfId="1" applyFont="1" applyFill="1" applyBorder="1" applyAlignment="1">
      <alignment vertical="center"/>
    </xf>
    <xf numFmtId="0" fontId="15" fillId="0" borderId="0" xfId="1" applyFont="1" applyFill="1"/>
    <xf numFmtId="0" fontId="18" fillId="2" borderId="0" xfId="1" applyFont="1" applyFill="1" applyBorder="1"/>
    <xf numFmtId="0" fontId="14" fillId="2" borderId="0" xfId="1" applyFont="1" applyFill="1" applyAlignment="1">
      <alignment horizontal="left" vertical="center"/>
    </xf>
    <xf numFmtId="0" fontId="18" fillId="2" borderId="0" xfId="1" applyFont="1" applyFill="1" applyAlignment="1">
      <alignment horizontal="left" vertical="center"/>
    </xf>
    <xf numFmtId="0" fontId="31" fillId="2" borderId="0" xfId="1" applyFont="1" applyFill="1" applyBorder="1"/>
    <xf numFmtId="0" fontId="32" fillId="2" borderId="0" xfId="1" applyFont="1" applyFill="1" applyBorder="1"/>
    <xf numFmtId="0" fontId="23" fillId="0" borderId="0" xfId="1" applyFont="1" applyFill="1"/>
    <xf numFmtId="0" fontId="31" fillId="0" borderId="0" xfId="1" applyFont="1" applyFill="1"/>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wrapText="1"/>
    </xf>
    <xf numFmtId="0" fontId="14" fillId="2" borderId="0" xfId="1" applyFont="1" applyFill="1" applyBorder="1" applyAlignment="1">
      <alignment horizontal="left" vertical="center" wrapText="1"/>
    </xf>
    <xf numFmtId="0" fontId="15" fillId="2" borderId="0" xfId="1" applyNumberFormat="1" applyFont="1" applyFill="1" applyBorder="1" applyAlignment="1">
      <alignment horizontal="left"/>
    </xf>
    <xf numFmtId="0" fontId="15" fillId="2" borderId="0" xfId="0" applyFont="1" applyFill="1" applyBorder="1" applyAlignment="1"/>
    <xf numFmtId="0" fontId="14" fillId="0" borderId="0" xfId="1" applyNumberFormat="1" applyFont="1" applyFill="1" applyBorder="1" applyAlignment="1">
      <alignment wrapText="1"/>
    </xf>
    <xf numFmtId="0" fontId="15" fillId="0" borderId="0" xfId="1" applyNumberFormat="1" applyFont="1" applyFill="1" applyBorder="1" applyAlignment="1"/>
    <xf numFmtId="0" fontId="33" fillId="0" borderId="0" xfId="2" applyFont="1" applyFill="1" applyBorder="1" applyAlignment="1">
      <alignment vertical="center"/>
    </xf>
    <xf numFmtId="0" fontId="16" fillId="0" borderId="0" xfId="1" applyNumberFormat="1" applyFont="1" applyFill="1" applyBorder="1" applyAlignment="1"/>
    <xf numFmtId="0" fontId="15" fillId="0" borderId="0" xfId="1" applyFont="1" applyFill="1" applyBorder="1" applyAlignment="1">
      <alignment vertical="center"/>
    </xf>
    <xf numFmtId="0" fontId="18" fillId="0" borderId="0" xfId="1" applyFont="1" applyFill="1" applyBorder="1"/>
    <xf numFmtId="0" fontId="31" fillId="0" borderId="0" xfId="1" applyFont="1" applyFill="1" applyBorder="1"/>
    <xf numFmtId="0" fontId="15" fillId="0" borderId="0" xfId="2" applyFont="1" applyFill="1"/>
    <xf numFmtId="0" fontId="15" fillId="2" borderId="0" xfId="1" applyFont="1" applyFill="1" applyAlignment="1">
      <alignment horizontal="left" vertical="top"/>
    </xf>
    <xf numFmtId="0" fontId="15" fillId="2" borderId="0" xfId="1" applyFont="1" applyFill="1" applyAlignment="1">
      <alignment vertical="top"/>
    </xf>
    <xf numFmtId="0" fontId="15" fillId="2" borderId="0" xfId="1" applyFont="1" applyFill="1" applyBorder="1" applyAlignment="1">
      <alignment horizontal="center" vertical="top"/>
    </xf>
    <xf numFmtId="0" fontId="15" fillId="2" borderId="0" xfId="1" applyFont="1" applyFill="1" applyAlignment="1">
      <alignment horizontal="right"/>
    </xf>
    <xf numFmtId="0" fontId="15" fillId="2" borderId="0" xfId="1" applyFont="1" applyFill="1" applyAlignment="1">
      <alignment horizontal="justify"/>
    </xf>
    <xf numFmtId="165" fontId="15" fillId="2" borderId="0" xfId="4" applyFont="1" applyFill="1" applyAlignment="1"/>
    <xf numFmtId="0" fontId="15" fillId="2" borderId="0" xfId="4" applyNumberFormat="1" applyFont="1" applyFill="1" applyAlignment="1"/>
    <xf numFmtId="0" fontId="15" fillId="2" borderId="0" xfId="0" applyNumberFormat="1" applyFont="1" applyFill="1" applyBorder="1" applyAlignment="1">
      <alignment horizontal="left" wrapText="1"/>
    </xf>
    <xf numFmtId="0" fontId="15" fillId="0" borderId="0" xfId="0" applyFont="1" applyBorder="1" applyAlignment="1">
      <alignment horizontal="center"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right" vertical="center"/>
    </xf>
    <xf numFmtId="0" fontId="15" fillId="2" borderId="0" xfId="0" applyFont="1" applyFill="1" applyBorder="1" applyAlignment="1">
      <alignment horizontal="center"/>
    </xf>
    <xf numFmtId="4"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1" applyNumberFormat="1" applyFont="1" applyFill="1" applyBorder="1" applyAlignment="1">
      <alignment horizontal="left"/>
    </xf>
    <xf numFmtId="0" fontId="20" fillId="2" borderId="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5" fillId="2" borderId="0" xfId="1" applyFont="1" applyFill="1" applyAlignment="1">
      <alignment horizontal="left"/>
    </xf>
    <xf numFmtId="0" fontId="15" fillId="2" borderId="0" xfId="1" applyFont="1" applyFill="1" applyAlignment="1">
      <alignment horizontal="center"/>
    </xf>
    <xf numFmtId="0" fontId="25" fillId="2" borderId="0" xfId="1" applyNumberFormat="1" applyFont="1" applyFill="1" applyBorder="1" applyAlignment="1">
      <alignment horizontal="left"/>
    </xf>
    <xf numFmtId="49" fontId="15" fillId="2" borderId="0" xfId="1" applyNumberFormat="1" applyFont="1" applyFill="1" applyBorder="1" applyAlignment="1"/>
    <xf numFmtId="0" fontId="25" fillId="2" borderId="0" xfId="1" applyNumberFormat="1" applyFont="1" applyFill="1" applyBorder="1" applyAlignment="1"/>
    <xf numFmtId="0" fontId="20" fillId="2" borderId="0" xfId="1" applyNumberFormat="1" applyFont="1" applyFill="1" applyBorder="1" applyAlignment="1">
      <alignment horizontal="left"/>
    </xf>
    <xf numFmtId="0" fontId="25" fillId="2"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Alignment="1">
      <alignment vertical="center"/>
    </xf>
    <xf numFmtId="0" fontId="21" fillId="2" borderId="0" xfId="1" applyFont="1" applyFill="1" applyBorder="1" applyAlignment="1">
      <alignment horizontal="left" vertical="center" wrapText="1"/>
    </xf>
    <xf numFmtId="0" fontId="25" fillId="2" borderId="0" xfId="1" applyFont="1" applyFill="1" applyBorder="1"/>
    <xf numFmtId="0" fontId="32" fillId="0" borderId="0" xfId="1" applyFont="1" applyFill="1" applyBorder="1"/>
    <xf numFmtId="0" fontId="32" fillId="0" borderId="0" xfId="1" applyFont="1" applyFill="1"/>
    <xf numFmtId="0" fontId="20" fillId="2" borderId="0" xfId="1" applyFont="1" applyFill="1" applyAlignment="1">
      <alignment horizontal="left"/>
    </xf>
    <xf numFmtId="0" fontId="20" fillId="2" borderId="0" xfId="1" applyFont="1" applyFill="1" applyAlignment="1">
      <alignment horizontal="left" vertical="top"/>
    </xf>
    <xf numFmtId="0" fontId="20" fillId="2" borderId="0" xfId="1" applyFont="1" applyFill="1" applyAlignment="1">
      <alignment vertical="top"/>
    </xf>
    <xf numFmtId="0" fontId="20" fillId="2" borderId="0" xfId="2" applyFont="1" applyFill="1"/>
    <xf numFmtId="0" fontId="20" fillId="2" borderId="0" xfId="1" applyFont="1" applyFill="1" applyBorder="1" applyAlignment="1">
      <alignment horizontal="center" vertical="top"/>
    </xf>
    <xf numFmtId="0" fontId="20" fillId="2" borderId="0" xfId="1" applyFont="1" applyFill="1" applyAlignment="1">
      <alignment horizontal="right"/>
    </xf>
    <xf numFmtId="0" fontId="20" fillId="2" borderId="0" xfId="1" applyFont="1" applyFill="1" applyAlignment="1">
      <alignment horizontal="center"/>
    </xf>
    <xf numFmtId="0" fontId="20" fillId="2" borderId="0" xfId="1" applyFont="1" applyFill="1" applyAlignment="1">
      <alignment horizontal="justify"/>
    </xf>
    <xf numFmtId="165" fontId="20" fillId="2" borderId="0" xfId="4" applyFont="1" applyFill="1" applyAlignment="1"/>
    <xf numFmtId="0" fontId="20" fillId="2" borderId="0" xfId="4" applyNumberFormat="1" applyFont="1" applyFill="1" applyAlignment="1"/>
    <xf numFmtId="0" fontId="14" fillId="2" borderId="0" xfId="1" applyNumberFormat="1" applyFont="1" applyFill="1" applyBorder="1" applyAlignment="1">
      <alignment wrapText="1"/>
    </xf>
    <xf numFmtId="0" fontId="15" fillId="2" borderId="0" xfId="1" applyNumberFormat="1" applyFont="1" applyFill="1" applyBorder="1" applyAlignment="1"/>
    <xf numFmtId="0" fontId="33" fillId="2" borderId="0" xfId="2" applyFont="1" applyFill="1" applyBorder="1" applyAlignment="1">
      <alignment vertical="center"/>
    </xf>
    <xf numFmtId="0" fontId="15" fillId="2" borderId="0" xfId="1" applyFont="1" applyFill="1" applyBorder="1" applyAlignment="1">
      <alignment vertical="center"/>
    </xf>
    <xf numFmtId="49" fontId="20" fillId="2" borderId="0" xfId="1" applyNumberFormat="1" applyFont="1" applyFill="1" applyBorder="1" applyAlignment="1">
      <alignment horizontal="right" vertical="center"/>
    </xf>
    <xf numFmtId="49" fontId="20" fillId="2" borderId="0" xfId="1" applyNumberFormat="1" applyFont="1" applyFill="1" applyBorder="1" applyAlignment="1">
      <alignment horizontal="center" wrapText="1"/>
    </xf>
    <xf numFmtId="0" fontId="14" fillId="2" borderId="0" xfId="1" applyNumberFormat="1" applyFont="1" applyFill="1" applyBorder="1" applyAlignment="1">
      <alignment horizontal="left"/>
    </xf>
    <xf numFmtId="0" fontId="31" fillId="2" borderId="0" xfId="1" applyFont="1" applyFill="1"/>
    <xf numFmtId="14" fontId="14" fillId="2" borderId="0" xfId="1" applyNumberFormat="1" applyFont="1" applyFill="1" applyBorder="1" applyAlignment="1">
      <alignment horizontal="left"/>
    </xf>
    <xf numFmtId="0" fontId="3" fillId="0" borderId="0" xfId="0" applyNumberFormat="1" applyFont="1" applyBorder="1" applyAlignment="1">
      <alignment horizontal="left"/>
    </xf>
    <xf numFmtId="0" fontId="3" fillId="0" borderId="9" xfId="0" applyNumberFormat="1" applyFont="1" applyBorder="1" applyAlignment="1">
      <alignment horizontal="left" indent="4"/>
    </xf>
    <xf numFmtId="0" fontId="3" fillId="0" borderId="10" xfId="0" applyNumberFormat="1" applyFont="1" applyBorder="1" applyAlignment="1">
      <alignment horizontal="left" indent="4"/>
    </xf>
    <xf numFmtId="0" fontId="3"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left" vertical="top"/>
    </xf>
    <xf numFmtId="0" fontId="7"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14" fillId="0" borderId="10" xfId="0" applyNumberFormat="1" applyFont="1" applyFill="1" applyBorder="1" applyAlignment="1"/>
    <xf numFmtId="0" fontId="9" fillId="0" borderId="0" xfId="0" applyNumberFormat="1" applyFont="1" applyFill="1" applyBorder="1" applyAlignment="1">
      <alignment horizontal="left"/>
    </xf>
    <xf numFmtId="4" fontId="3" fillId="0" borderId="0" xfId="0" applyNumberFormat="1" applyFont="1" applyFill="1" applyBorder="1" applyAlignment="1">
      <alignment horizontal="left"/>
    </xf>
    <xf numFmtId="0" fontId="3" fillId="0" borderId="0" xfId="0" applyNumberFormat="1" applyFont="1" applyFill="1" applyBorder="1" applyAlignment="1">
      <alignment horizontal="left" vertical="center"/>
    </xf>
    <xf numFmtId="0" fontId="3" fillId="0" borderId="10" xfId="0" applyNumberFormat="1" applyFont="1" applyFill="1" applyBorder="1" applyAlignment="1">
      <alignment horizontal="left" wrapText="1" indent="3"/>
    </xf>
    <xf numFmtId="0" fontId="3" fillId="0" borderId="10" xfId="0" applyNumberFormat="1" applyFont="1" applyFill="1" applyBorder="1" applyAlignment="1">
      <alignment horizontal="left" indent="3"/>
    </xf>
    <xf numFmtId="0" fontId="3" fillId="0" borderId="20" xfId="0" applyNumberFormat="1" applyFont="1" applyFill="1" applyBorder="1" applyAlignment="1">
      <alignment horizontal="left" indent="3"/>
    </xf>
    <xf numFmtId="49" fontId="3" fillId="0" borderId="33" xfId="0" applyNumberFormat="1" applyFont="1" applyFill="1" applyBorder="1" applyAlignment="1">
      <alignment horizontal="center"/>
    </xf>
    <xf numFmtId="49" fontId="3" fillId="0" borderId="10" xfId="0" applyNumberFormat="1" applyFont="1" applyFill="1" applyBorder="1" applyAlignment="1">
      <alignment horizontal="center"/>
    </xf>
    <xf numFmtId="49" fontId="3" fillId="0" borderId="22"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16" xfId="0"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17" xfId="0" applyNumberFormat="1" applyFont="1" applyFill="1" applyBorder="1" applyAlignment="1">
      <alignment horizontal="center"/>
    </xf>
    <xf numFmtId="4" fontId="3" fillId="0" borderId="16" xfId="0" applyNumberFormat="1" applyFont="1" applyFill="1" applyBorder="1" applyAlignment="1">
      <alignment horizontal="center"/>
    </xf>
    <xf numFmtId="4" fontId="3" fillId="0" borderId="9" xfId="0" applyNumberFormat="1" applyFont="1" applyFill="1" applyBorder="1" applyAlignment="1">
      <alignment horizontal="center"/>
    </xf>
    <xf numFmtId="4" fontId="3" fillId="0" borderId="17"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20" xfId="0" applyNumberFormat="1" applyFont="1" applyFill="1" applyBorder="1" applyAlignment="1">
      <alignment horizontal="center"/>
    </xf>
    <xf numFmtId="0" fontId="11" fillId="0" borderId="0" xfId="0" applyNumberFormat="1" applyFont="1" applyFill="1" applyBorder="1" applyAlignment="1">
      <alignment horizontal="left"/>
    </xf>
    <xf numFmtId="0" fontId="3" fillId="0" borderId="1" xfId="0" applyNumberFormat="1" applyFont="1" applyFill="1" applyBorder="1" applyAlignment="1">
      <alignment horizontal="left"/>
    </xf>
    <xf numFmtId="0" fontId="3" fillId="0" borderId="2" xfId="0" applyNumberFormat="1" applyFont="1" applyFill="1" applyBorder="1" applyAlignment="1">
      <alignment horizontal="left"/>
    </xf>
    <xf numFmtId="0" fontId="3" fillId="0" borderId="3" xfId="0" applyNumberFormat="1" applyFont="1" applyFill="1" applyBorder="1" applyAlignment="1">
      <alignment horizontal="left"/>
    </xf>
    <xf numFmtId="0" fontId="3" fillId="0" borderId="4" xfId="0" applyNumberFormat="1" applyFont="1" applyFill="1" applyBorder="1" applyAlignment="1">
      <alignment horizontal="left"/>
    </xf>
    <xf numFmtId="0" fontId="6" fillId="0" borderId="3" xfId="0" applyNumberFormat="1" applyFont="1" applyFill="1" applyBorder="1" applyAlignment="1">
      <alignment horizontal="center" vertical="top"/>
    </xf>
    <xf numFmtId="0" fontId="6" fillId="0" borderId="0" xfId="0" applyNumberFormat="1" applyFont="1" applyFill="1" applyBorder="1" applyAlignment="1">
      <alignment horizontal="center" vertical="top"/>
    </xf>
    <xf numFmtId="0" fontId="6" fillId="0" borderId="4" xfId="0" applyNumberFormat="1" applyFont="1" applyFill="1" applyBorder="1" applyAlignment="1">
      <alignment horizontal="center" vertical="top"/>
    </xf>
    <xf numFmtId="0" fontId="3" fillId="0" borderId="5" xfId="0" applyNumberFormat="1" applyFont="1" applyFill="1" applyBorder="1" applyAlignment="1">
      <alignment horizontal="left"/>
    </xf>
    <xf numFmtId="0" fontId="3" fillId="0" borderId="6" xfId="0" applyNumberFormat="1" applyFont="1" applyFill="1" applyBorder="1" applyAlignment="1">
      <alignment horizontal="left"/>
    </xf>
    <xf numFmtId="0" fontId="3" fillId="0" borderId="7" xfId="0" applyNumberFormat="1" applyFont="1" applyFill="1" applyBorder="1" applyAlignment="1">
      <alignment horizontal="left"/>
    </xf>
    <xf numFmtId="0" fontId="3" fillId="0" borderId="8" xfId="0" applyNumberFormat="1" applyFont="1" applyFill="1" applyBorder="1" applyAlignment="1">
      <alignment horizontal="left"/>
    </xf>
    <xf numFmtId="0" fontId="31" fillId="0" borderId="0" xfId="1" applyFont="1" applyFill="1" applyAlignment="1">
      <alignment horizontal="center"/>
    </xf>
    <xf numFmtId="0" fontId="15" fillId="2" borderId="0" xfId="0" applyFont="1" applyFill="1" applyAlignment="1">
      <alignment horizontal="left"/>
    </xf>
    <xf numFmtId="0" fontId="1" fillId="0" borderId="0" xfId="8"/>
    <xf numFmtId="0" fontId="16" fillId="2" borderId="0" xfId="8" applyNumberFormat="1" applyFont="1" applyFill="1" applyBorder="1" applyAlignment="1">
      <alignment horizontal="left"/>
    </xf>
    <xf numFmtId="0" fontId="16" fillId="2" borderId="0" xfId="8" applyNumberFormat="1" applyFont="1" applyFill="1" applyBorder="1" applyAlignment="1"/>
    <xf numFmtId="0" fontId="15" fillId="2" borderId="0" xfId="8" applyNumberFormat="1" applyFont="1" applyFill="1" applyBorder="1" applyAlignment="1">
      <alignment horizontal="left"/>
    </xf>
    <xf numFmtId="0" fontId="18" fillId="2" borderId="0" xfId="8" applyFont="1" applyFill="1"/>
    <xf numFmtId="0" fontId="14" fillId="2" borderId="0" xfId="8" applyFont="1" applyFill="1" applyAlignment="1">
      <alignment vertical="center"/>
    </xf>
    <xf numFmtId="0" fontId="15" fillId="2" borderId="0" xfId="8" applyFont="1" applyFill="1" applyAlignment="1">
      <alignment vertical="center"/>
    </xf>
    <xf numFmtId="0" fontId="15" fillId="2" borderId="0" xfId="8" applyFont="1" applyFill="1"/>
    <xf numFmtId="49" fontId="14" fillId="2" borderId="0" xfId="8" applyNumberFormat="1" applyFont="1" applyFill="1" applyBorder="1" applyAlignment="1">
      <alignment horizontal="right" vertical="center"/>
    </xf>
    <xf numFmtId="49" fontId="15" fillId="2" borderId="0" xfId="8" applyNumberFormat="1" applyFont="1" applyFill="1" applyBorder="1" applyAlignment="1">
      <alignment horizontal="right" vertical="center"/>
    </xf>
    <xf numFmtId="49" fontId="15" fillId="2" borderId="0" xfId="8" applyNumberFormat="1" applyFont="1" applyFill="1" applyBorder="1" applyAlignment="1">
      <alignment horizontal="center" wrapText="1"/>
    </xf>
    <xf numFmtId="0" fontId="15" fillId="2" borderId="0" xfId="8" applyFont="1" applyFill="1" applyBorder="1" applyAlignment="1">
      <alignment horizontal="center" vertical="center" wrapText="1"/>
    </xf>
    <xf numFmtId="0" fontId="20" fillId="2" borderId="0" xfId="8" applyFont="1" applyFill="1"/>
    <xf numFmtId="0" fontId="23" fillId="2" borderId="0" xfId="8" applyFont="1" applyFill="1"/>
    <xf numFmtId="0" fontId="40" fillId="0" borderId="0" xfId="8" applyFont="1"/>
    <xf numFmtId="0" fontId="18" fillId="2" borderId="0" xfId="8" applyFont="1" applyFill="1" applyAlignment="1"/>
    <xf numFmtId="0" fontId="1" fillId="0" borderId="0" xfId="8" applyAlignment="1"/>
    <xf numFmtId="0" fontId="14" fillId="2" borderId="0" xfId="8" applyNumberFormat="1" applyFont="1" applyFill="1" applyBorder="1" applyAlignment="1">
      <alignment horizontal="left"/>
    </xf>
    <xf numFmtId="49" fontId="14" fillId="2" borderId="0" xfId="8" applyNumberFormat="1" applyFont="1" applyFill="1" applyBorder="1" applyAlignment="1">
      <alignment horizontal="center" wrapText="1"/>
    </xf>
    <xf numFmtId="4" fontId="14" fillId="2" borderId="0" xfId="8" applyNumberFormat="1" applyFont="1" applyFill="1" applyBorder="1" applyAlignment="1">
      <alignment horizontal="center" vertical="center" wrapText="1"/>
    </xf>
    <xf numFmtId="0" fontId="18" fillId="0" borderId="0" xfId="8" applyFont="1" applyFill="1"/>
    <xf numFmtId="0" fontId="14" fillId="2" borderId="0" xfId="8" applyFont="1" applyFill="1" applyBorder="1" applyAlignment="1">
      <alignment horizontal="left" vertical="center" wrapText="1"/>
    </xf>
    <xf numFmtId="0" fontId="18" fillId="0" borderId="0" xfId="8" applyFont="1" applyFill="1" applyBorder="1"/>
    <xf numFmtId="0" fontId="25" fillId="2" borderId="0" xfId="8" applyFont="1" applyFill="1"/>
    <xf numFmtId="0" fontId="25" fillId="0" borderId="0" xfId="8" applyFont="1" applyFill="1" applyBorder="1" applyAlignment="1">
      <alignment vertical="center"/>
    </xf>
    <xf numFmtId="0" fontId="25" fillId="0" borderId="0" xfId="8" applyFont="1" applyFill="1" applyBorder="1"/>
    <xf numFmtId="0" fontId="25" fillId="0" borderId="0" xfId="8" applyFont="1" applyFill="1"/>
    <xf numFmtId="0" fontId="31" fillId="2" borderId="0" xfId="8" applyFont="1" applyFill="1" applyBorder="1"/>
    <xf numFmtId="0" fontId="15" fillId="0" borderId="0" xfId="8" applyFont="1" applyFill="1" applyBorder="1" applyAlignment="1">
      <alignment vertical="center"/>
    </xf>
    <xf numFmtId="0" fontId="31" fillId="0" borderId="0" xfId="8" applyFont="1" applyFill="1" applyBorder="1"/>
    <xf numFmtId="0" fontId="31" fillId="0" borderId="0" xfId="8" applyFont="1" applyFill="1"/>
    <xf numFmtId="0" fontId="15" fillId="2" borderId="11" xfId="8" applyFont="1" applyFill="1" applyBorder="1" applyAlignment="1">
      <alignment horizontal="left" vertical="top" wrapText="1"/>
    </xf>
    <xf numFmtId="0" fontId="15" fillId="2" borderId="14" xfId="8" applyFont="1" applyFill="1" applyBorder="1" applyAlignment="1">
      <alignment horizontal="left" vertical="top" wrapText="1"/>
    </xf>
    <xf numFmtId="4" fontId="15" fillId="2" borderId="13" xfId="8" applyNumberFormat="1" applyFont="1" applyFill="1" applyBorder="1" applyAlignment="1">
      <alignment horizontal="center" vertical="center" wrapText="1"/>
    </xf>
    <xf numFmtId="4" fontId="15" fillId="2" borderId="11" xfId="8" applyNumberFormat="1" applyFont="1" applyFill="1" applyBorder="1" applyAlignment="1">
      <alignment horizontal="center" vertical="center" wrapText="1"/>
    </xf>
    <xf numFmtId="4" fontId="15" fillId="2" borderId="12" xfId="8" applyNumberFormat="1" applyFont="1" applyFill="1" applyBorder="1" applyAlignment="1">
      <alignment horizontal="center" vertical="center" wrapText="1"/>
    </xf>
    <xf numFmtId="4" fontId="15" fillId="2" borderId="14" xfId="8" applyNumberFormat="1" applyFont="1" applyFill="1" applyBorder="1" applyAlignment="1">
      <alignment horizontal="center" vertical="center" wrapText="1"/>
    </xf>
    <xf numFmtId="0" fontId="14" fillId="2" borderId="0" xfId="8" applyFont="1" applyFill="1" applyBorder="1" applyAlignment="1">
      <alignment horizontal="right" vertical="center" wrapText="1"/>
    </xf>
    <xf numFmtId="0" fontId="15" fillId="2" borderId="0" xfId="8" applyFont="1" applyFill="1" applyBorder="1" applyAlignment="1">
      <alignment horizontal="center" vertical="center"/>
    </xf>
    <xf numFmtId="0" fontId="15" fillId="2" borderId="0" xfId="8" applyFont="1" applyFill="1" applyBorder="1" applyAlignment="1">
      <alignment horizontal="center"/>
    </xf>
    <xf numFmtId="0" fontId="15" fillId="0" borderId="0" xfId="8" applyFont="1" applyFill="1" applyBorder="1" applyAlignment="1">
      <alignment horizontal="center"/>
    </xf>
    <xf numFmtId="0" fontId="19" fillId="2" borderId="0" xfId="8" applyFont="1" applyFill="1" applyAlignment="1">
      <alignment horizontal="left"/>
    </xf>
    <xf numFmtId="0" fontId="15" fillId="2" borderId="0" xfId="8" applyFont="1" applyFill="1" applyAlignment="1">
      <alignment horizontal="left"/>
    </xf>
    <xf numFmtId="0" fontId="15" fillId="2" borderId="0" xfId="8" applyFont="1" applyFill="1" applyAlignment="1">
      <alignment horizontal="left" vertical="top"/>
    </xf>
    <xf numFmtId="0" fontId="15" fillId="2" borderId="0" xfId="8" applyFont="1" applyFill="1" applyAlignment="1">
      <alignment vertical="top"/>
    </xf>
    <xf numFmtId="0" fontId="15" fillId="2" borderId="0" xfId="8" applyFont="1" applyFill="1" applyAlignment="1">
      <alignment horizontal="right"/>
    </xf>
    <xf numFmtId="0" fontId="15" fillId="2" borderId="0" xfId="8" applyFont="1" applyFill="1" applyAlignment="1">
      <alignment horizontal="center"/>
    </xf>
    <xf numFmtId="0" fontId="15" fillId="2" borderId="0" xfId="8" applyFont="1" applyFill="1" applyAlignment="1">
      <alignment horizontal="justify"/>
    </xf>
    <xf numFmtId="165" fontId="15" fillId="2" borderId="0" xfId="9" applyFont="1" applyFill="1" applyAlignment="1"/>
    <xf numFmtId="0" fontId="15" fillId="2" borderId="0" xfId="9" applyNumberFormat="1" applyFont="1" applyFill="1" applyAlignment="1"/>
    <xf numFmtId="0" fontId="3" fillId="0" borderId="0" xfId="0" applyNumberFormat="1" applyFont="1" applyFill="1" applyBorder="1" applyAlignment="1">
      <alignment horizontal="left"/>
    </xf>
    <xf numFmtId="4" fontId="18" fillId="0" borderId="0" xfId="1" applyNumberFormat="1" applyFont="1" applyFill="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5" fillId="0" borderId="0" xfId="0" applyNumberFormat="1" applyFont="1" applyFill="1" applyBorder="1" applyAlignment="1">
      <alignment horizontal="center"/>
    </xf>
    <xf numFmtId="0" fontId="5" fillId="0" borderId="10" xfId="0" applyNumberFormat="1" applyFont="1" applyFill="1" applyBorder="1" applyAlignment="1">
      <alignment horizontal="center"/>
    </xf>
    <xf numFmtId="0" fontId="6" fillId="0" borderId="11" xfId="0" applyNumberFormat="1" applyFont="1" applyFill="1" applyBorder="1" applyAlignment="1">
      <alignment horizontal="center" vertical="top"/>
    </xf>
    <xf numFmtId="0" fontId="37" fillId="0" borderId="10"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21" xfId="0"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18" xfId="0" applyNumberFormat="1" applyFont="1" applyFill="1" applyBorder="1" applyAlignment="1">
      <alignment horizontal="center"/>
    </xf>
    <xf numFmtId="0" fontId="5" fillId="0" borderId="0" xfId="0" applyNumberFormat="1" applyFont="1" applyFill="1" applyBorder="1" applyAlignment="1">
      <alignment horizontal="right"/>
    </xf>
    <xf numFmtId="49" fontId="38" fillId="0" borderId="10" xfId="0" applyNumberFormat="1" applyFont="1" applyFill="1" applyBorder="1" applyAlignment="1">
      <alignment horizontal="center"/>
    </xf>
    <xf numFmtId="0" fontId="5" fillId="0" borderId="0" xfId="0" applyNumberFormat="1" applyFont="1" applyFill="1" applyBorder="1" applyAlignment="1">
      <alignment horizontal="left"/>
    </xf>
    <xf numFmtId="49" fontId="38" fillId="0" borderId="10" xfId="0" applyNumberFormat="1" applyFont="1" applyFill="1" applyBorder="1" applyAlignment="1">
      <alignment horizontal="left"/>
    </xf>
    <xf numFmtId="0" fontId="7" fillId="0" borderId="0" xfId="0" applyNumberFormat="1" applyFont="1" applyFill="1" applyBorder="1" applyAlignment="1">
      <alignment horizontal="right"/>
    </xf>
    <xf numFmtId="49"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14" fillId="0" borderId="10" xfId="0" applyNumberFormat="1" applyFont="1" applyFill="1" applyBorder="1" applyAlignment="1">
      <alignment horizontal="left"/>
    </xf>
    <xf numFmtId="49" fontId="3" fillId="0" borderId="21" xfId="0" applyNumberFormat="1" applyFont="1" applyBorder="1" applyAlignment="1">
      <alignment horizontal="center"/>
    </xf>
    <xf numFmtId="49" fontId="3" fillId="0" borderId="9" xfId="0" applyNumberFormat="1" applyFont="1" applyBorder="1" applyAlignment="1">
      <alignment horizontal="center"/>
    </xf>
    <xf numFmtId="49" fontId="3" fillId="0" borderId="18" xfId="0" applyNumberFormat="1" applyFont="1" applyBorder="1" applyAlignment="1">
      <alignment horizontal="center"/>
    </xf>
    <xf numFmtId="0" fontId="3" fillId="0" borderId="1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0" xfId="0" applyNumberFormat="1" applyFont="1" applyFill="1" applyBorder="1" applyAlignment="1">
      <alignment horizontal="right"/>
    </xf>
    <xf numFmtId="49" fontId="3" fillId="0" borderId="10" xfId="0" applyNumberFormat="1" applyFont="1" applyFill="1" applyBorder="1" applyAlignment="1">
      <alignment horizontal="center"/>
    </xf>
    <xf numFmtId="49" fontId="3" fillId="0" borderId="10" xfId="0" applyNumberFormat="1" applyFont="1" applyFill="1" applyBorder="1" applyAlignment="1">
      <alignment horizontal="left"/>
    </xf>
    <xf numFmtId="49" fontId="3" fillId="0" borderId="31" xfId="0" applyNumberFormat="1" applyFont="1" applyFill="1" applyBorder="1" applyAlignment="1">
      <alignment horizontal="center"/>
    </xf>
    <xf numFmtId="49" fontId="3" fillId="0" borderId="29" xfId="0" applyNumberFormat="1" applyFont="1" applyFill="1" applyBorder="1" applyAlignment="1">
      <alignment horizontal="center"/>
    </xf>
    <xf numFmtId="49" fontId="3" fillId="0" borderId="30" xfId="0" applyNumberFormat="1" applyFont="1" applyFill="1" applyBorder="1" applyAlignment="1">
      <alignment horizontal="center"/>
    </xf>
    <xf numFmtId="0" fontId="14" fillId="0" borderId="10" xfId="0" applyNumberFormat="1" applyFont="1" applyFill="1" applyBorder="1" applyAlignment="1">
      <alignment horizontal="center" wrapText="1"/>
    </xf>
    <xf numFmtId="49" fontId="3" fillId="0" borderId="27" xfId="0" applyNumberFormat="1" applyFont="1" applyFill="1" applyBorder="1" applyAlignment="1">
      <alignment horizontal="center"/>
    </xf>
    <xf numFmtId="49" fontId="3" fillId="0" borderId="24" xfId="0" applyNumberFormat="1" applyFont="1" applyFill="1" applyBorder="1" applyAlignment="1">
      <alignment horizontal="center"/>
    </xf>
    <xf numFmtId="49" fontId="3" fillId="0" borderId="26" xfId="0" applyNumberFormat="1" applyFont="1" applyFill="1" applyBorder="1" applyAlignment="1">
      <alignment horizontal="center"/>
    </xf>
    <xf numFmtId="0" fontId="9"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3" xfId="0" applyNumberFormat="1" applyFont="1" applyFill="1" applyBorder="1" applyAlignment="1">
      <alignment horizontal="right"/>
    </xf>
    <xf numFmtId="0" fontId="3" fillId="0" borderId="11" xfId="0" applyNumberFormat="1" applyFont="1" applyFill="1" applyBorder="1" applyAlignment="1">
      <alignment horizontal="right"/>
    </xf>
    <xf numFmtId="49" fontId="3" fillId="0" borderId="9" xfId="0" applyNumberFormat="1" applyFont="1" applyFill="1" applyBorder="1" applyAlignment="1">
      <alignment horizontal="left"/>
    </xf>
    <xf numFmtId="0" fontId="3" fillId="0" borderId="11" xfId="0" applyNumberFormat="1" applyFont="1" applyFill="1" applyBorder="1" applyAlignment="1">
      <alignment horizontal="left"/>
    </xf>
    <xf numFmtId="0" fontId="3" fillId="0" borderId="12" xfId="0" applyNumberFormat="1" applyFont="1" applyFill="1" applyBorder="1" applyAlignment="1">
      <alignment horizontal="left"/>
    </xf>
    <xf numFmtId="0" fontId="3" fillId="0" borderId="19" xfId="0" applyNumberFormat="1" applyFont="1" applyFill="1" applyBorder="1" applyAlignment="1">
      <alignment horizontal="center" vertical="top" wrapText="1"/>
    </xf>
    <xf numFmtId="0" fontId="3" fillId="0" borderId="10"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2" xfId="0" applyNumberFormat="1" applyFont="1" applyFill="1" applyBorder="1" applyAlignment="1">
      <alignment horizontal="center" vertical="top"/>
    </xf>
    <xf numFmtId="0" fontId="3" fillId="0" borderId="9" xfId="0" applyNumberFormat="1" applyFont="1" applyFill="1" applyBorder="1" applyAlignment="1">
      <alignment horizontal="left"/>
    </xf>
    <xf numFmtId="49" fontId="3" fillId="0" borderId="32" xfId="0" applyNumberFormat="1" applyFont="1" applyFill="1" applyBorder="1" applyAlignment="1">
      <alignment horizontal="center"/>
    </xf>
    <xf numFmtId="49" fontId="3" fillId="0" borderId="28" xfId="0" applyNumberFormat="1" applyFont="1" applyFill="1" applyBorder="1" applyAlignment="1">
      <alignment horizontal="center"/>
    </xf>
    <xf numFmtId="4"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30" xfId="0" applyNumberFormat="1" applyFont="1" applyFill="1" applyBorder="1" applyAlignment="1">
      <alignment horizontal="center"/>
    </xf>
    <xf numFmtId="49" fontId="3" fillId="0" borderId="9" xfId="0" applyNumberFormat="1" applyFont="1" applyFill="1" applyBorder="1" applyAlignment="1">
      <alignment horizontal="center" vertical="top"/>
    </xf>
    <xf numFmtId="49" fontId="3" fillId="0" borderId="17" xfId="0" applyNumberFormat="1" applyFont="1" applyFill="1" applyBorder="1" applyAlignment="1">
      <alignment horizontal="center" vertical="top"/>
    </xf>
    <xf numFmtId="4" fontId="3" fillId="0" borderId="16" xfId="0" applyNumberFormat="1" applyFont="1" applyFill="1" applyBorder="1" applyAlignment="1">
      <alignment horizontal="center"/>
    </xf>
    <xf numFmtId="4" fontId="3" fillId="0" borderId="9" xfId="0" applyNumberFormat="1" applyFont="1" applyFill="1" applyBorder="1" applyAlignment="1">
      <alignment horizontal="center"/>
    </xf>
    <xf numFmtId="4" fontId="3" fillId="0" borderId="17" xfId="0" applyNumberFormat="1" applyFont="1" applyFill="1" applyBorder="1" applyAlignment="1">
      <alignment horizontal="center"/>
    </xf>
    <xf numFmtId="4" fontId="3" fillId="0" borderId="18" xfId="0" applyNumberFormat="1" applyFont="1" applyFill="1" applyBorder="1" applyAlignment="1">
      <alignment horizontal="center"/>
    </xf>
    <xf numFmtId="0" fontId="9" fillId="0" borderId="9" xfId="0" applyNumberFormat="1" applyFont="1" applyFill="1" applyBorder="1" applyAlignment="1">
      <alignment horizontal="left"/>
    </xf>
    <xf numFmtId="49" fontId="9" fillId="0" borderId="21" xfId="0" applyNumberFormat="1" applyFont="1" applyFill="1" applyBorder="1" applyAlignment="1">
      <alignment horizontal="center"/>
    </xf>
    <xf numFmtId="49" fontId="9" fillId="0" borderId="9" xfId="0" applyNumberFormat="1" applyFont="1" applyFill="1" applyBorder="1" applyAlignment="1">
      <alignment horizontal="center"/>
    </xf>
    <xf numFmtId="49" fontId="9" fillId="0" borderId="17" xfId="0" applyNumberFormat="1" applyFont="1" applyFill="1" applyBorder="1" applyAlignment="1">
      <alignment horizontal="center"/>
    </xf>
    <xf numFmtId="49" fontId="9" fillId="0" borderId="16" xfId="0" applyNumberFormat="1" applyFont="1" applyFill="1" applyBorder="1" applyAlignment="1">
      <alignment horizontal="center"/>
    </xf>
    <xf numFmtId="4" fontId="9" fillId="0" borderId="16" xfId="0" applyNumberFormat="1" applyFont="1" applyFill="1" applyBorder="1" applyAlignment="1">
      <alignment horizontal="center"/>
    </xf>
    <xf numFmtId="4" fontId="9" fillId="0" borderId="9" xfId="0" applyNumberFormat="1" applyFont="1" applyFill="1" applyBorder="1" applyAlignment="1">
      <alignment horizontal="center"/>
    </xf>
    <xf numFmtId="4" fontId="9" fillId="0" borderId="17" xfId="0" applyNumberFormat="1" applyFont="1" applyFill="1" applyBorder="1" applyAlignment="1">
      <alignment horizontal="center"/>
    </xf>
    <xf numFmtId="49" fontId="3" fillId="0" borderId="17" xfId="0" applyNumberFormat="1" applyFont="1" applyFill="1" applyBorder="1" applyAlignment="1">
      <alignment horizontal="center"/>
    </xf>
    <xf numFmtId="49" fontId="3" fillId="0" borderId="16" xfId="0" applyNumberFormat="1" applyFont="1" applyFill="1" applyBorder="1" applyAlignment="1">
      <alignment horizontal="center"/>
    </xf>
    <xf numFmtId="0" fontId="3" fillId="0" borderId="10" xfId="0" applyNumberFormat="1" applyFont="1" applyFill="1" applyBorder="1" applyAlignment="1">
      <alignment horizontal="left" indent="2"/>
    </xf>
    <xf numFmtId="0" fontId="3" fillId="0" borderId="20" xfId="0" applyNumberFormat="1" applyFont="1" applyFill="1" applyBorder="1" applyAlignment="1">
      <alignment horizontal="left" indent="2"/>
    </xf>
    <xf numFmtId="0" fontId="3" fillId="0" borderId="10" xfId="0" applyNumberFormat="1" applyFont="1" applyFill="1" applyBorder="1" applyAlignment="1">
      <alignment horizontal="left" wrapText="1" indent="1"/>
    </xf>
    <xf numFmtId="0" fontId="3" fillId="0" borderId="10" xfId="0" applyNumberFormat="1" applyFont="1" applyFill="1" applyBorder="1" applyAlignment="1">
      <alignment horizontal="left" indent="1"/>
    </xf>
    <xf numFmtId="0" fontId="3" fillId="0" borderId="20" xfId="0" applyNumberFormat="1" applyFont="1" applyFill="1" applyBorder="1" applyAlignment="1">
      <alignment horizontal="left" indent="1"/>
    </xf>
    <xf numFmtId="0" fontId="3" fillId="0" borderId="11" xfId="0" applyNumberFormat="1" applyFont="1" applyFill="1" applyBorder="1" applyAlignment="1">
      <alignment horizontal="left" indent="2"/>
    </xf>
    <xf numFmtId="0" fontId="3" fillId="0" borderId="9" xfId="0" applyNumberFormat="1" applyFont="1" applyFill="1" applyBorder="1" applyAlignment="1">
      <alignment horizontal="left" wrapText="1" indent="1"/>
    </xf>
    <xf numFmtId="0" fontId="3" fillId="0" borderId="9" xfId="0" applyNumberFormat="1" applyFont="1" applyFill="1" applyBorder="1" applyAlignment="1">
      <alignment horizontal="left" indent="1"/>
    </xf>
    <xf numFmtId="0" fontId="3" fillId="0" borderId="9" xfId="0" applyNumberFormat="1" applyFont="1" applyFill="1" applyBorder="1" applyAlignment="1">
      <alignment horizontal="left" vertical="center" wrapText="1" indent="3"/>
    </xf>
    <xf numFmtId="0" fontId="3" fillId="0" borderId="18" xfId="0" applyNumberFormat="1" applyFont="1" applyFill="1" applyBorder="1" applyAlignment="1">
      <alignment horizontal="left" vertical="center" wrapText="1" indent="3"/>
    </xf>
    <xf numFmtId="4" fontId="3" fillId="0" borderId="16"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17" xfId="0" applyNumberFormat="1" applyFont="1" applyFill="1" applyBorder="1" applyAlignment="1">
      <alignment horizontal="center" vertical="center"/>
    </xf>
    <xf numFmtId="4" fontId="3" fillId="0" borderId="16"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7" xfId="0" applyNumberFormat="1" applyFont="1" applyBorder="1" applyAlignment="1">
      <alignment horizontal="center" vertical="center"/>
    </xf>
    <xf numFmtId="0" fontId="3" fillId="0" borderId="10" xfId="0" applyNumberFormat="1" applyFont="1" applyFill="1" applyBorder="1" applyAlignment="1">
      <alignment horizontal="left" wrapText="1" indent="3"/>
    </xf>
    <xf numFmtId="0" fontId="3" fillId="0" borderId="10" xfId="0" applyNumberFormat="1" applyFont="1" applyFill="1" applyBorder="1" applyAlignment="1">
      <alignment horizontal="left" indent="3"/>
    </xf>
    <xf numFmtId="0" fontId="3" fillId="0" borderId="20" xfId="0" applyNumberFormat="1" applyFont="1" applyFill="1" applyBorder="1" applyAlignment="1">
      <alignment horizontal="left" indent="3"/>
    </xf>
    <xf numFmtId="49" fontId="3" fillId="0" borderId="33" xfId="0" applyNumberFormat="1" applyFont="1" applyFill="1" applyBorder="1" applyAlignment="1">
      <alignment horizontal="center"/>
    </xf>
    <xf numFmtId="49" fontId="3" fillId="0" borderId="22" xfId="0" applyNumberFormat="1" applyFont="1" applyFill="1" applyBorder="1" applyAlignment="1">
      <alignment horizontal="center"/>
    </xf>
    <xf numFmtId="49" fontId="3" fillId="0" borderId="19" xfId="0" applyNumberFormat="1" applyFont="1" applyFill="1" applyBorder="1" applyAlignment="1">
      <alignment horizontal="center"/>
    </xf>
    <xf numFmtId="4" fontId="3" fillId="0" borderId="19" xfId="0" applyNumberFormat="1" applyFont="1" applyFill="1" applyBorder="1" applyAlignment="1">
      <alignment horizontal="center"/>
    </xf>
    <xf numFmtId="4" fontId="3" fillId="0" borderId="10" xfId="0" applyNumberFormat="1" applyFont="1" applyFill="1" applyBorder="1" applyAlignment="1">
      <alignment horizontal="center"/>
    </xf>
    <xf numFmtId="4" fontId="3" fillId="0" borderId="22" xfId="0" applyNumberFormat="1" applyFont="1" applyFill="1" applyBorder="1" applyAlignment="1">
      <alignment horizontal="center"/>
    </xf>
    <xf numFmtId="4" fontId="3" fillId="0" borderId="20" xfId="0" applyNumberFormat="1" applyFont="1" applyFill="1" applyBorder="1" applyAlignment="1">
      <alignment horizontal="center"/>
    </xf>
    <xf numFmtId="49" fontId="3" fillId="0" borderId="34"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2" xfId="0" applyNumberFormat="1" applyFont="1" applyFill="1" applyBorder="1" applyAlignment="1">
      <alignment horizontal="center"/>
    </xf>
    <xf numFmtId="49" fontId="3" fillId="0" borderId="13" xfId="0" applyNumberFormat="1" applyFont="1" applyFill="1" applyBorder="1" applyAlignment="1">
      <alignment horizontal="center"/>
    </xf>
    <xf numFmtId="4" fontId="3" fillId="0" borderId="13" xfId="0" applyNumberFormat="1" applyFont="1" applyFill="1" applyBorder="1" applyAlignment="1">
      <alignment horizontal="center"/>
    </xf>
    <xf numFmtId="4" fontId="3" fillId="0" borderId="11" xfId="0" applyNumberFormat="1" applyFont="1" applyFill="1" applyBorder="1" applyAlignment="1">
      <alignment horizontal="center"/>
    </xf>
    <xf numFmtId="4" fontId="3" fillId="0" borderId="12" xfId="0" applyNumberFormat="1" applyFont="1" applyFill="1" applyBorder="1" applyAlignment="1">
      <alignment horizontal="center"/>
    </xf>
    <xf numFmtId="4" fontId="3" fillId="0" borderId="14" xfId="0" applyNumberFormat="1" applyFont="1" applyFill="1" applyBorder="1" applyAlignment="1">
      <alignment horizontal="center"/>
    </xf>
    <xf numFmtId="0" fontId="3" fillId="0" borderId="11" xfId="0" applyNumberFormat="1" applyFont="1" applyFill="1" applyBorder="1" applyAlignment="1">
      <alignment horizontal="left" indent="3"/>
    </xf>
    <xf numFmtId="0" fontId="3" fillId="0" borderId="16" xfId="0" applyNumberFormat="1" applyFont="1" applyFill="1" applyBorder="1" applyAlignment="1">
      <alignment horizontal="center"/>
    </xf>
    <xf numFmtId="0" fontId="3" fillId="0" borderId="9" xfId="0" applyNumberFormat="1" applyFont="1" applyFill="1" applyBorder="1" applyAlignment="1">
      <alignment horizontal="center"/>
    </xf>
    <xf numFmtId="0" fontId="3" fillId="0" borderId="18" xfId="0" applyNumberFormat="1" applyFont="1" applyFill="1" applyBorder="1" applyAlignment="1">
      <alignment horizontal="center"/>
    </xf>
    <xf numFmtId="0" fontId="3" fillId="0" borderId="9" xfId="0" applyNumberFormat="1" applyFont="1" applyFill="1" applyBorder="1" applyAlignment="1">
      <alignment horizontal="left" wrapText="1" indent="3"/>
    </xf>
    <xf numFmtId="0" fontId="3" fillId="0" borderId="9" xfId="0" applyNumberFormat="1" applyFont="1" applyFill="1" applyBorder="1" applyAlignment="1">
      <alignment horizontal="left" indent="3"/>
    </xf>
    <xf numFmtId="4" fontId="9" fillId="0" borderId="16"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0" fontId="3" fillId="0" borderId="9" xfId="0" applyNumberFormat="1" applyFont="1" applyFill="1" applyBorder="1" applyAlignment="1">
      <alignment horizontal="left" wrapText="1" indent="2"/>
    </xf>
    <xf numFmtId="0" fontId="3" fillId="0" borderId="9" xfId="0" applyNumberFormat="1" applyFont="1" applyFill="1" applyBorder="1" applyAlignment="1">
      <alignment horizontal="left" indent="2"/>
    </xf>
    <xf numFmtId="4" fontId="9" fillId="0" borderId="16" xfId="0" applyNumberFormat="1" applyFont="1" applyBorder="1" applyAlignment="1">
      <alignment horizontal="center" vertical="center"/>
    </xf>
    <xf numFmtId="4" fontId="9" fillId="0" borderId="9" xfId="0" applyNumberFormat="1" applyFont="1" applyBorder="1" applyAlignment="1">
      <alignment horizontal="center" vertical="center"/>
    </xf>
    <xf numFmtId="4" fontId="9" fillId="0" borderId="17" xfId="0" applyNumberFormat="1" applyFont="1" applyBorder="1" applyAlignment="1">
      <alignment horizontal="center" vertical="center"/>
    </xf>
    <xf numFmtId="4" fontId="3" fillId="0" borderId="16" xfId="0" applyNumberFormat="1" applyFont="1" applyBorder="1" applyAlignment="1">
      <alignment horizontal="center"/>
    </xf>
    <xf numFmtId="4" fontId="3" fillId="0" borderId="9" xfId="0" applyNumberFormat="1" applyFont="1" applyBorder="1" applyAlignment="1">
      <alignment horizontal="center"/>
    </xf>
    <xf numFmtId="4" fontId="3" fillId="0" borderId="17" xfId="0" applyNumberFormat="1" applyFont="1" applyBorder="1" applyAlignment="1">
      <alignment horizontal="center"/>
    </xf>
    <xf numFmtId="0" fontId="3" fillId="0" borderId="10" xfId="0" applyNumberFormat="1" applyFont="1" applyFill="1" applyBorder="1" applyAlignment="1">
      <alignment horizontal="left" vertical="center" wrapText="1" indent="4"/>
    </xf>
    <xf numFmtId="0" fontId="3" fillId="0" borderId="10" xfId="0" applyNumberFormat="1" applyFont="1" applyFill="1" applyBorder="1" applyAlignment="1">
      <alignment horizontal="left" vertical="center" indent="4"/>
    </xf>
    <xf numFmtId="0" fontId="3" fillId="0" borderId="20" xfId="0" applyNumberFormat="1" applyFont="1" applyFill="1" applyBorder="1" applyAlignment="1">
      <alignment horizontal="left" vertical="center" indent="4"/>
    </xf>
    <xf numFmtId="49" fontId="3" fillId="0" borderId="21"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9" xfId="0" applyNumberFormat="1" applyFont="1" applyFill="1" applyBorder="1" applyAlignment="1">
      <alignment horizontal="left" wrapText="1" indent="4"/>
    </xf>
    <xf numFmtId="0" fontId="3" fillId="0" borderId="9" xfId="0" applyNumberFormat="1" applyFont="1" applyFill="1" applyBorder="1" applyAlignment="1">
      <alignment horizontal="left" indent="4"/>
    </xf>
    <xf numFmtId="4" fontId="3" fillId="0" borderId="23" xfId="0" applyNumberFormat="1" applyFont="1" applyFill="1" applyBorder="1" applyAlignment="1">
      <alignment horizontal="center" vertical="center"/>
    </xf>
    <xf numFmtId="4" fontId="3" fillId="0" borderId="24" xfId="0" applyNumberFormat="1" applyFont="1" applyFill="1" applyBorder="1" applyAlignment="1">
      <alignment horizontal="center" vertical="center"/>
    </xf>
    <xf numFmtId="4" fontId="3" fillId="0" borderId="25"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19"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22"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9" xfId="0" applyNumberFormat="1" applyFont="1" applyFill="1" applyBorder="1" applyAlignment="1">
      <alignment horizontal="left" vertical="center" indent="3"/>
    </xf>
    <xf numFmtId="0" fontId="3" fillId="0" borderId="18" xfId="0" applyNumberFormat="1" applyFont="1" applyFill="1" applyBorder="1" applyAlignment="1">
      <alignment horizontal="left" vertical="center" indent="3"/>
    </xf>
    <xf numFmtId="49" fontId="3" fillId="0" borderId="27"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0" fontId="3" fillId="0" borderId="17" xfId="0" applyNumberFormat="1" applyFont="1" applyFill="1" applyBorder="1" applyAlignment="1">
      <alignment horizontal="center"/>
    </xf>
    <xf numFmtId="0" fontId="9" fillId="0" borderId="9" xfId="0" applyNumberFormat="1" applyFont="1" applyFill="1" applyBorder="1" applyAlignment="1">
      <alignment horizontal="center"/>
    </xf>
    <xf numFmtId="0" fontId="9" fillId="0" borderId="17" xfId="0" applyNumberFormat="1" applyFont="1" applyFill="1" applyBorder="1" applyAlignment="1">
      <alignment horizontal="center"/>
    </xf>
    <xf numFmtId="0" fontId="9" fillId="0" borderId="16" xfId="0" applyNumberFormat="1" applyFont="1" applyFill="1" applyBorder="1" applyAlignment="1">
      <alignment horizontal="center"/>
    </xf>
    <xf numFmtId="0" fontId="3" fillId="0" borderId="18" xfId="0" applyNumberFormat="1" applyFont="1" applyFill="1" applyBorder="1" applyAlignment="1">
      <alignment horizontal="left" indent="3"/>
    </xf>
    <xf numFmtId="49" fontId="3" fillId="0" borderId="38" xfId="0" applyNumberFormat="1" applyFont="1" applyFill="1" applyBorder="1" applyAlignment="1">
      <alignment horizontal="center"/>
    </xf>
    <xf numFmtId="49" fontId="3" fillId="0" borderId="36" xfId="0" applyNumberFormat="1" applyFont="1" applyFill="1" applyBorder="1" applyAlignment="1">
      <alignment horizontal="center"/>
    </xf>
    <xf numFmtId="49" fontId="3" fillId="0" borderId="39" xfId="0" applyNumberFormat="1" applyFont="1" applyFill="1" applyBorder="1" applyAlignment="1">
      <alignment horizontal="center"/>
    </xf>
    <xf numFmtId="49" fontId="3" fillId="0" borderId="35" xfId="0" applyNumberFormat="1" applyFont="1" applyFill="1" applyBorder="1" applyAlignment="1">
      <alignment horizontal="center"/>
    </xf>
    <xf numFmtId="4" fontId="3" fillId="0" borderId="35" xfId="0" applyNumberFormat="1" applyFont="1" applyFill="1" applyBorder="1" applyAlignment="1">
      <alignment horizontal="center"/>
    </xf>
    <xf numFmtId="4" fontId="3" fillId="0" borderId="36" xfId="0" applyNumberFormat="1" applyFont="1" applyFill="1" applyBorder="1" applyAlignment="1">
      <alignment horizontal="center"/>
    </xf>
    <xf numFmtId="4" fontId="3" fillId="0" borderId="39" xfId="0" applyNumberFormat="1" applyFont="1" applyFill="1" applyBorder="1" applyAlignment="1">
      <alignment horizontal="center"/>
    </xf>
    <xf numFmtId="0" fontId="3" fillId="0" borderId="35" xfId="0" applyNumberFormat="1" applyFont="1" applyFill="1" applyBorder="1" applyAlignment="1">
      <alignment horizontal="center"/>
    </xf>
    <xf numFmtId="0" fontId="3" fillId="0" borderId="36" xfId="0" applyNumberFormat="1" applyFont="1" applyFill="1" applyBorder="1" applyAlignment="1">
      <alignment horizontal="center"/>
    </xf>
    <xf numFmtId="0" fontId="3" fillId="0" borderId="39" xfId="0" applyNumberFormat="1" applyFont="1" applyFill="1" applyBorder="1" applyAlignment="1">
      <alignment horizontal="center"/>
    </xf>
    <xf numFmtId="0" fontId="3" fillId="0" borderId="37" xfId="0" applyNumberFormat="1" applyFont="1" applyFill="1" applyBorder="1" applyAlignment="1">
      <alignment horizontal="center"/>
    </xf>
    <xf numFmtId="0" fontId="3" fillId="0" borderId="0" xfId="0" applyNumberFormat="1" applyFont="1" applyBorder="1" applyAlignment="1">
      <alignment horizontal="left" indent="4"/>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0" fontId="3" fillId="0" borderId="10" xfId="0" applyNumberFormat="1" applyFont="1" applyBorder="1" applyAlignment="1">
      <alignment horizontal="left"/>
    </xf>
    <xf numFmtId="0" fontId="3" fillId="0" borderId="20" xfId="0" applyNumberFormat="1" applyFont="1" applyBorder="1" applyAlignment="1">
      <alignment horizontal="left"/>
    </xf>
    <xf numFmtId="49" fontId="3" fillId="0" borderId="33" xfId="0" applyNumberFormat="1" applyFont="1" applyBorder="1" applyAlignment="1">
      <alignment horizontal="center"/>
    </xf>
    <xf numFmtId="49" fontId="3" fillId="0" borderId="10" xfId="0" applyNumberFormat="1" applyFont="1" applyBorder="1" applyAlignment="1">
      <alignment horizontal="center"/>
    </xf>
    <xf numFmtId="49" fontId="3" fillId="0" borderId="22" xfId="0" applyNumberFormat="1" applyFont="1" applyBorder="1" applyAlignment="1">
      <alignment horizontal="center"/>
    </xf>
    <xf numFmtId="49" fontId="3" fillId="0" borderId="19" xfId="0" applyNumberFormat="1" applyFont="1" applyBorder="1" applyAlignment="1">
      <alignment horizontal="center"/>
    </xf>
    <xf numFmtId="0" fontId="3" fillId="0" borderId="9" xfId="0" applyNumberFormat="1" applyFont="1" applyBorder="1" applyAlignment="1"/>
    <xf numFmtId="0" fontId="3" fillId="0" borderId="18" xfId="0" applyNumberFormat="1" applyFont="1" applyBorder="1" applyAlignment="1"/>
    <xf numFmtId="0" fontId="3" fillId="0" borderId="9" xfId="0" applyNumberFormat="1" applyFont="1" applyBorder="1" applyAlignment="1">
      <alignment horizontal="left"/>
    </xf>
    <xf numFmtId="0" fontId="3" fillId="0" borderId="18" xfId="0" applyNumberFormat="1" applyFont="1" applyBorder="1" applyAlignment="1">
      <alignment horizontal="left"/>
    </xf>
    <xf numFmtId="4" fontId="3" fillId="0" borderId="19" xfId="0" applyNumberFormat="1" applyFont="1" applyBorder="1" applyAlignment="1">
      <alignment horizontal="center"/>
    </xf>
    <xf numFmtId="4" fontId="3" fillId="0" borderId="10" xfId="0" applyNumberFormat="1" applyFont="1" applyBorder="1" applyAlignment="1">
      <alignment horizontal="center"/>
    </xf>
    <xf numFmtId="4" fontId="3" fillId="0" borderId="20" xfId="0" applyNumberFormat="1" applyFont="1" applyBorder="1" applyAlignment="1">
      <alignment horizontal="center"/>
    </xf>
    <xf numFmtId="4" fontId="3" fillId="0" borderId="22" xfId="0" applyNumberFormat="1" applyFont="1" applyBorder="1" applyAlignment="1">
      <alignment horizontal="center"/>
    </xf>
    <xf numFmtId="0" fontId="3" fillId="0" borderId="19" xfId="0" applyNumberFormat="1" applyFont="1" applyBorder="1" applyAlignment="1">
      <alignment horizontal="center"/>
    </xf>
    <xf numFmtId="0" fontId="3" fillId="0" borderId="10" xfId="0" applyNumberFormat="1" applyFont="1" applyBorder="1" applyAlignment="1">
      <alignment horizontal="center"/>
    </xf>
    <xf numFmtId="0" fontId="3" fillId="0" borderId="20" xfId="0" applyNumberFormat="1" applyFont="1" applyBorder="1" applyAlignment="1">
      <alignment horizontal="center"/>
    </xf>
    <xf numFmtId="0" fontId="3" fillId="0" borderId="18" xfId="0" applyNumberFormat="1" applyFont="1" applyFill="1" applyBorder="1" applyAlignment="1">
      <alignment horizontal="left" wrapText="1" indent="3"/>
    </xf>
    <xf numFmtId="49" fontId="3" fillId="0" borderId="17" xfId="0" applyNumberFormat="1" applyFont="1" applyBorder="1" applyAlignment="1">
      <alignment horizontal="center"/>
    </xf>
    <xf numFmtId="4" fontId="9" fillId="0" borderId="19" xfId="0" applyNumberFormat="1" applyFont="1" applyBorder="1" applyAlignment="1">
      <alignment horizontal="center"/>
    </xf>
    <xf numFmtId="4" fontId="9" fillId="0" borderId="10" xfId="0" applyNumberFormat="1" applyFont="1" applyBorder="1" applyAlignment="1">
      <alignment horizontal="center"/>
    </xf>
    <xf numFmtId="4" fontId="9" fillId="0" borderId="22" xfId="0" applyNumberFormat="1" applyFont="1" applyBorder="1" applyAlignment="1">
      <alignment horizontal="center"/>
    </xf>
    <xf numFmtId="0" fontId="11" fillId="0" borderId="0" xfId="0" applyNumberFormat="1" applyFont="1" applyFill="1" applyBorder="1" applyAlignment="1">
      <alignment horizontal="justify" wrapText="1"/>
    </xf>
    <xf numFmtId="0" fontId="3" fillId="0" borderId="23" xfId="0" applyNumberFormat="1" applyFont="1" applyFill="1" applyBorder="1" applyAlignment="1">
      <alignment horizontal="center"/>
    </xf>
    <xf numFmtId="0" fontId="3" fillId="0" borderId="24" xfId="0" applyNumberFormat="1" applyFont="1" applyFill="1" applyBorder="1" applyAlignment="1">
      <alignment horizontal="center"/>
    </xf>
    <xf numFmtId="0" fontId="3" fillId="0" borderId="25" xfId="0" applyNumberFormat="1" applyFont="1" applyFill="1" applyBorder="1" applyAlignment="1">
      <alignment horizontal="center"/>
    </xf>
    <xf numFmtId="0" fontId="3" fillId="0" borderId="26" xfId="0" applyNumberFormat="1" applyFont="1" applyFill="1" applyBorder="1" applyAlignment="1">
      <alignment horizontal="center"/>
    </xf>
    <xf numFmtId="4" fontId="5" fillId="0" borderId="0"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3" xfId="0" applyNumberFormat="1" applyFont="1" applyFill="1" applyBorder="1" applyAlignment="1">
      <alignment horizontal="center"/>
    </xf>
    <xf numFmtId="4" fontId="9" fillId="0" borderId="28" xfId="0" applyNumberFormat="1" applyFont="1" applyFill="1" applyBorder="1" applyAlignment="1">
      <alignment horizontal="center"/>
    </xf>
    <xf numFmtId="4" fontId="9" fillId="0" borderId="29" xfId="0" applyNumberFormat="1" applyFont="1" applyFill="1" applyBorder="1" applyAlignment="1">
      <alignment horizontal="center"/>
    </xf>
    <xf numFmtId="4" fontId="9" fillId="0" borderId="32" xfId="0" applyNumberFormat="1" applyFont="1" applyFill="1" applyBorder="1" applyAlignment="1">
      <alignment horizontal="center"/>
    </xf>
    <xf numFmtId="0" fontId="3" fillId="0" borderId="28" xfId="0" applyNumberFormat="1" applyFont="1" applyFill="1" applyBorder="1" applyAlignment="1">
      <alignment horizontal="center"/>
    </xf>
    <xf numFmtId="0" fontId="3" fillId="0" borderId="29" xfId="0" applyNumberFormat="1" applyFont="1" applyFill="1" applyBorder="1" applyAlignment="1">
      <alignment horizontal="center"/>
    </xf>
    <xf numFmtId="0" fontId="3" fillId="0" borderId="30" xfId="0" applyNumberFormat="1" applyFont="1" applyFill="1" applyBorder="1" applyAlignment="1">
      <alignment horizontal="center"/>
    </xf>
    <xf numFmtId="0" fontId="9" fillId="0" borderId="16" xfId="0" applyNumberFormat="1" applyFont="1" applyFill="1" applyBorder="1" applyAlignment="1">
      <alignment horizontal="left"/>
    </xf>
    <xf numFmtId="49" fontId="9" fillId="0" borderId="31" xfId="0" applyNumberFormat="1" applyFont="1" applyFill="1" applyBorder="1" applyAlignment="1">
      <alignment horizontal="center"/>
    </xf>
    <xf numFmtId="49" fontId="9" fillId="0" borderId="29" xfId="0" applyNumberFormat="1" applyFont="1" applyFill="1" applyBorder="1" applyAlignment="1">
      <alignment horizontal="center"/>
    </xf>
    <xf numFmtId="49" fontId="9" fillId="0" borderId="32" xfId="0" applyNumberFormat="1" applyFont="1" applyFill="1" applyBorder="1" applyAlignment="1">
      <alignment horizontal="center"/>
    </xf>
    <xf numFmtId="0" fontId="9" fillId="0" borderId="0" xfId="0" applyNumberFormat="1" applyFont="1" applyFill="1" applyBorder="1" applyAlignment="1">
      <alignment horizontal="center"/>
    </xf>
    <xf numFmtId="0" fontId="3" fillId="0" borderId="16" xfId="0" applyNumberFormat="1" applyFont="1" applyFill="1" applyBorder="1" applyAlignment="1">
      <alignment horizontal="left" wrapText="1" indent="1"/>
    </xf>
    <xf numFmtId="4" fontId="39" fillId="0" borderId="19" xfId="0" applyNumberFormat="1" applyFont="1" applyFill="1" applyBorder="1" applyAlignment="1">
      <alignment horizontal="center"/>
    </xf>
    <xf numFmtId="4" fontId="39" fillId="0" borderId="10" xfId="0" applyNumberFormat="1" applyFont="1" applyFill="1" applyBorder="1" applyAlignment="1">
      <alignment horizontal="center"/>
    </xf>
    <xf numFmtId="4" fontId="39" fillId="0" borderId="22" xfId="0" applyNumberFormat="1" applyFont="1" applyFill="1" applyBorder="1" applyAlignment="1">
      <alignment horizontal="center"/>
    </xf>
    <xf numFmtId="0" fontId="3" fillId="0" borderId="16" xfId="0" applyNumberFormat="1" applyFont="1" applyFill="1" applyBorder="1" applyAlignment="1">
      <alignment horizontal="left" wrapText="1" indent="2"/>
    </xf>
    <xf numFmtId="0" fontId="3" fillId="0" borderId="16" xfId="0" applyNumberFormat="1" applyFont="1" applyFill="1" applyBorder="1" applyAlignment="1">
      <alignment horizontal="left" vertical="top" wrapText="1" indent="3"/>
    </xf>
    <xf numFmtId="0" fontId="3" fillId="0" borderId="9" xfId="0" applyNumberFormat="1" applyFont="1" applyFill="1" applyBorder="1" applyAlignment="1">
      <alignment horizontal="left" vertical="top" wrapText="1" indent="3"/>
    </xf>
    <xf numFmtId="0" fontId="3" fillId="0" borderId="18" xfId="0" applyNumberFormat="1" applyFont="1" applyFill="1" applyBorder="1" applyAlignment="1">
      <alignment horizontal="left" vertical="top" wrapText="1" indent="3"/>
    </xf>
    <xf numFmtId="4" fontId="9" fillId="0" borderId="19" xfId="0" applyNumberFormat="1" applyFont="1" applyFill="1" applyBorder="1" applyAlignment="1">
      <alignment horizontal="center"/>
    </xf>
    <xf numFmtId="4" fontId="9" fillId="0" borderId="10" xfId="0" applyNumberFormat="1" applyFont="1" applyFill="1" applyBorder="1" applyAlignment="1">
      <alignment horizontal="center"/>
    </xf>
    <xf numFmtId="4" fontId="9" fillId="0" borderId="22" xfId="0" applyNumberFormat="1" applyFont="1" applyFill="1" applyBorder="1" applyAlignment="1">
      <alignment horizontal="center"/>
    </xf>
    <xf numFmtId="0" fontId="3" fillId="0" borderId="16" xfId="0" applyNumberFormat="1" applyFont="1" applyFill="1" applyBorder="1" applyAlignment="1">
      <alignment horizontal="left" wrapText="1" indent="3"/>
    </xf>
    <xf numFmtId="4" fontId="3" fillId="0" borderId="23" xfId="0" applyNumberFormat="1" applyFont="1" applyFill="1" applyBorder="1" applyAlignment="1">
      <alignment horizontal="center"/>
    </xf>
    <xf numFmtId="4" fontId="3" fillId="0" borderId="24" xfId="0" applyNumberFormat="1" applyFont="1" applyFill="1" applyBorder="1" applyAlignment="1">
      <alignment horizontal="center"/>
    </xf>
    <xf numFmtId="4" fontId="3" fillId="0" borderId="25" xfId="0" applyNumberFormat="1" applyFont="1" applyFill="1" applyBorder="1" applyAlignment="1">
      <alignment horizontal="center"/>
    </xf>
    <xf numFmtId="0" fontId="3" fillId="0" borderId="16" xfId="0" applyNumberFormat="1" applyFont="1" applyFill="1" applyBorder="1" applyAlignment="1">
      <alignment horizontal="left" wrapText="1"/>
    </xf>
    <xf numFmtId="0" fontId="3" fillId="0" borderId="18" xfId="0" applyNumberFormat="1" applyFont="1" applyFill="1" applyBorder="1" applyAlignment="1">
      <alignment horizontal="left"/>
    </xf>
    <xf numFmtId="49" fontId="3" fillId="0" borderId="0" xfId="0" applyNumberFormat="1" applyFont="1" applyFill="1" applyBorder="1" applyAlignment="1">
      <alignment horizontal="center"/>
    </xf>
    <xf numFmtId="49" fontId="3" fillId="0" borderId="40" xfId="0" applyNumberFormat="1" applyFont="1" applyFill="1" applyBorder="1" applyAlignment="1">
      <alignment horizontal="center"/>
    </xf>
    <xf numFmtId="0" fontId="3" fillId="0" borderId="13" xfId="0" applyNumberFormat="1" applyFont="1" applyFill="1" applyBorder="1" applyAlignment="1">
      <alignment horizontal="left" wrapText="1" indent="4"/>
    </xf>
    <xf numFmtId="0" fontId="3" fillId="0" borderId="11" xfId="0" applyNumberFormat="1" applyFont="1" applyFill="1" applyBorder="1" applyAlignment="1">
      <alignment horizontal="left" wrapText="1" indent="4"/>
    </xf>
    <xf numFmtId="0" fontId="3" fillId="0" borderId="14" xfId="0" applyNumberFormat="1" applyFont="1" applyFill="1" applyBorder="1" applyAlignment="1">
      <alignment horizontal="left" wrapText="1" indent="4"/>
    </xf>
    <xf numFmtId="49" fontId="3" fillId="0" borderId="46" xfId="0" applyNumberFormat="1" applyFont="1" applyFill="1" applyBorder="1" applyAlignment="1">
      <alignment horizontal="center"/>
    </xf>
    <xf numFmtId="0" fontId="3" fillId="0" borderId="16" xfId="0" applyNumberFormat="1" applyFont="1" applyFill="1" applyBorder="1" applyAlignment="1">
      <alignment horizontal="left" vertical="top" wrapText="1" indent="4"/>
    </xf>
    <xf numFmtId="0" fontId="3" fillId="0" borderId="9" xfId="0" applyNumberFormat="1" applyFont="1" applyFill="1" applyBorder="1" applyAlignment="1">
      <alignment horizontal="left" vertical="top" wrapText="1" indent="4"/>
    </xf>
    <xf numFmtId="0" fontId="3" fillId="0" borderId="18" xfId="0" applyNumberFormat="1" applyFont="1" applyFill="1" applyBorder="1" applyAlignment="1">
      <alignment horizontal="left" vertical="top" wrapText="1" indent="4"/>
    </xf>
    <xf numFmtId="0" fontId="3" fillId="0" borderId="13"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4" xfId="0" applyNumberFormat="1" applyFont="1" applyFill="1" applyBorder="1" applyAlignment="1">
      <alignment horizontal="center"/>
    </xf>
    <xf numFmtId="0" fontId="3" fillId="0" borderId="19" xfId="0" applyNumberFormat="1" applyFont="1" applyFill="1" applyBorder="1" applyAlignment="1">
      <alignment horizontal="left" wrapText="1" indent="4"/>
    </xf>
    <xf numFmtId="0" fontId="3" fillId="0" borderId="10" xfId="0" applyNumberFormat="1" applyFont="1" applyFill="1" applyBorder="1" applyAlignment="1">
      <alignment horizontal="left" wrapText="1" indent="4"/>
    </xf>
    <xf numFmtId="0" fontId="3" fillId="0" borderId="20" xfId="0" applyNumberFormat="1" applyFont="1" applyFill="1" applyBorder="1" applyAlignment="1">
      <alignment horizontal="left" wrapText="1" indent="4"/>
    </xf>
    <xf numFmtId="0" fontId="3" fillId="0" borderId="46" xfId="0" applyNumberFormat="1" applyFont="1" applyFill="1" applyBorder="1" applyAlignment="1">
      <alignment horizontal="center"/>
    </xf>
    <xf numFmtId="0" fontId="3" fillId="0" borderId="51" xfId="0" applyNumberFormat="1" applyFont="1" applyFill="1" applyBorder="1" applyAlignment="1">
      <alignment horizontal="center"/>
    </xf>
    <xf numFmtId="49" fontId="3" fillId="0" borderId="52" xfId="0" applyNumberFormat="1" applyFont="1" applyFill="1" applyBorder="1" applyAlignment="1">
      <alignment horizontal="center"/>
    </xf>
    <xf numFmtId="4" fontId="39" fillId="0" borderId="13" xfId="0" applyNumberFormat="1" applyFont="1" applyFill="1" applyBorder="1" applyAlignment="1">
      <alignment horizontal="center"/>
    </xf>
    <xf numFmtId="4" fontId="39" fillId="0" borderId="11" xfId="0" applyNumberFormat="1" applyFont="1" applyFill="1" applyBorder="1" applyAlignment="1">
      <alignment horizontal="center"/>
    </xf>
    <xf numFmtId="4" fontId="39" fillId="0" borderId="12" xfId="0" applyNumberFormat="1" applyFont="1" applyFill="1" applyBorder="1" applyAlignment="1">
      <alignment horizontal="center"/>
    </xf>
    <xf numFmtId="4" fontId="39" fillId="0" borderId="35" xfId="0" applyNumberFormat="1" applyFont="1" applyFill="1" applyBorder="1" applyAlignment="1">
      <alignment horizontal="center"/>
    </xf>
    <xf numFmtId="4" fontId="39" fillId="0" borderId="36" xfId="0" applyNumberFormat="1" applyFont="1" applyFill="1" applyBorder="1" applyAlignment="1">
      <alignment horizontal="center"/>
    </xf>
    <xf numFmtId="4" fontId="39" fillId="0" borderId="39" xfId="0" applyNumberFormat="1" applyFont="1" applyFill="1" applyBorder="1" applyAlignment="1">
      <alignment horizontal="center"/>
    </xf>
    <xf numFmtId="0" fontId="3" fillId="0" borderId="10" xfId="0" applyNumberFormat="1" applyFont="1" applyBorder="1" applyAlignment="1">
      <alignment horizontal="center" wrapText="1"/>
    </xf>
    <xf numFmtId="0" fontId="6" fillId="0" borderId="11" xfId="0" applyNumberFormat="1" applyFont="1" applyBorder="1" applyAlignment="1">
      <alignment horizontal="center" vertical="top"/>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wrapText="1"/>
    </xf>
    <xf numFmtId="4"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41" xfId="0" applyNumberFormat="1" applyFont="1" applyFill="1" applyBorder="1" applyAlignment="1">
      <alignment horizontal="center"/>
    </xf>
    <xf numFmtId="0" fontId="3" fillId="0" borderId="42" xfId="0" applyNumberFormat="1" applyFont="1" applyFill="1" applyBorder="1" applyAlignment="1">
      <alignment horizontal="center"/>
    </xf>
    <xf numFmtId="0" fontId="6" fillId="0" borderId="43" xfId="0" applyNumberFormat="1" applyFont="1" applyFill="1" applyBorder="1" applyAlignment="1">
      <alignment horizontal="center" vertical="top"/>
    </xf>
    <xf numFmtId="0" fontId="6" fillId="0" borderId="44" xfId="0" applyNumberFormat="1" applyFont="1" applyFill="1" applyBorder="1" applyAlignment="1">
      <alignment horizontal="center" vertical="top"/>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3" fillId="0" borderId="10" xfId="0" applyNumberFormat="1" applyFont="1" applyBorder="1" applyAlignment="1">
      <alignment horizontal="left"/>
    </xf>
    <xf numFmtId="0" fontId="5" fillId="0" borderId="0" xfId="0" applyNumberFormat="1" applyFont="1" applyFill="1" applyBorder="1" applyAlignment="1">
      <alignment horizontal="justify" wrapText="1"/>
    </xf>
    <xf numFmtId="0" fontId="11" fillId="0" borderId="0" xfId="0" applyNumberFormat="1" applyFont="1" applyFill="1" applyBorder="1" applyAlignment="1">
      <alignment horizontal="justify"/>
    </xf>
    <xf numFmtId="0" fontId="5" fillId="0" borderId="0" xfId="0" applyNumberFormat="1" applyFont="1" applyFill="1" applyBorder="1" applyAlignment="1">
      <alignment horizontal="justify"/>
    </xf>
    <xf numFmtId="0" fontId="3" fillId="0" borderId="3" xfId="0" applyNumberFormat="1" applyFont="1" applyFill="1" applyBorder="1" applyAlignment="1">
      <alignment horizontal="right"/>
    </xf>
    <xf numFmtId="4" fontId="34" fillId="2" borderId="45" xfId="1" applyNumberFormat="1" applyFont="1" applyFill="1" applyBorder="1" applyAlignment="1">
      <alignment horizontal="center" vertical="center"/>
    </xf>
    <xf numFmtId="0" fontId="34" fillId="2" borderId="45" xfId="1" applyFont="1" applyFill="1" applyBorder="1" applyAlignment="1">
      <alignment horizontal="center" vertical="center"/>
    </xf>
    <xf numFmtId="0" fontId="14" fillId="2" borderId="0" xfId="1" applyNumberFormat="1" applyFont="1" applyFill="1" applyBorder="1" applyAlignment="1">
      <alignment horizontal="center" vertical="center" wrapText="1"/>
    </xf>
    <xf numFmtId="0" fontId="15" fillId="2" borderId="0" xfId="1" applyNumberFormat="1" applyFont="1" applyFill="1" applyBorder="1" applyAlignment="1">
      <alignment horizontal="left"/>
    </xf>
    <xf numFmtId="0" fontId="15" fillId="2" borderId="10" xfId="1" applyNumberFormat="1" applyFont="1" applyFill="1" applyBorder="1" applyAlignment="1">
      <alignment horizontal="center"/>
    </xf>
    <xf numFmtId="0" fontId="15" fillId="2" borderId="9" xfId="1" applyNumberFormat="1" applyFont="1" applyFill="1" applyBorder="1" applyAlignment="1">
      <alignment horizontal="center"/>
    </xf>
    <xf numFmtId="0" fontId="33" fillId="2" borderId="11" xfId="2" applyFont="1" applyFill="1" applyBorder="1" applyAlignment="1">
      <alignment horizontal="center" vertical="center"/>
    </xf>
    <xf numFmtId="0" fontId="14" fillId="2" borderId="0" xfId="1" applyFont="1" applyFill="1" applyAlignment="1">
      <alignment horizontal="left" vertical="center"/>
    </xf>
    <xf numFmtId="0" fontId="15" fillId="2" borderId="13"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6" xfId="1" applyFont="1" applyFill="1" applyBorder="1" applyAlignment="1">
      <alignment horizontal="center" vertical="center" wrapText="1"/>
    </xf>
    <xf numFmtId="49" fontId="15" fillId="2" borderId="16" xfId="1" applyNumberFormat="1" applyFont="1" applyFill="1" applyBorder="1" applyAlignment="1">
      <alignment horizontal="center" vertical="center" wrapText="1"/>
    </xf>
    <xf numFmtId="49" fontId="15" fillId="2" borderId="9" xfId="1" applyNumberFormat="1" applyFont="1" applyFill="1" applyBorder="1" applyAlignment="1">
      <alignment horizontal="center" vertical="center" wrapText="1"/>
    </xf>
    <xf numFmtId="49" fontId="15" fillId="2" borderId="17"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6" xfId="1" applyNumberFormat="1" applyFont="1" applyFill="1" applyBorder="1" applyAlignment="1">
      <alignment horizontal="left" wrapText="1"/>
    </xf>
    <xf numFmtId="49" fontId="15" fillId="2" borderId="9" xfId="1" applyNumberFormat="1" applyFont="1" applyFill="1" applyBorder="1" applyAlignment="1">
      <alignment horizontal="left" wrapText="1"/>
    </xf>
    <xf numFmtId="49" fontId="15" fillId="2" borderId="18" xfId="1" applyNumberFormat="1" applyFont="1" applyFill="1" applyBorder="1" applyAlignment="1">
      <alignment horizontal="left" wrapText="1"/>
    </xf>
    <xf numFmtId="49" fontId="15" fillId="2" borderId="31" xfId="1" applyNumberFormat="1" applyFont="1" applyFill="1" applyBorder="1" applyAlignment="1">
      <alignment horizontal="center" wrapText="1"/>
    </xf>
    <xf numFmtId="49" fontId="15" fillId="2" borderId="29" xfId="1" applyNumberFormat="1" applyFont="1" applyFill="1" applyBorder="1" applyAlignment="1">
      <alignment horizontal="center" wrapText="1"/>
    </xf>
    <xf numFmtId="49" fontId="15" fillId="2" borderId="32" xfId="1" applyNumberFormat="1" applyFont="1" applyFill="1" applyBorder="1" applyAlignment="1">
      <alignment horizont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49" fontId="15" fillId="2" borderId="21" xfId="1" applyNumberFormat="1" applyFont="1" applyFill="1" applyBorder="1" applyAlignment="1">
      <alignment horizontal="center" wrapText="1"/>
    </xf>
    <xf numFmtId="49" fontId="15" fillId="2" borderId="9" xfId="1" applyNumberFormat="1" applyFont="1" applyFill="1" applyBorder="1" applyAlignment="1">
      <alignment horizontal="center" wrapText="1"/>
    </xf>
    <xf numFmtId="49" fontId="15" fillId="2" borderId="17" xfId="1" applyNumberFormat="1" applyFont="1" applyFill="1" applyBorder="1" applyAlignment="1">
      <alignment horizontal="center" wrapText="1"/>
    </xf>
    <xf numFmtId="0" fontId="14" fillId="2" borderId="1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0" xfId="1" applyFont="1" applyFill="1" applyBorder="1" applyAlignment="1">
      <alignment horizontal="center" vertical="center" wrapText="1"/>
    </xf>
    <xf numFmtId="4" fontId="15" fillId="2" borderId="16" xfId="1" applyNumberFormat="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49" fontId="14" fillId="2" borderId="16" xfId="1" applyNumberFormat="1" applyFont="1" applyFill="1" applyBorder="1" applyAlignment="1">
      <alignment horizontal="left" wrapText="1"/>
    </xf>
    <xf numFmtId="49" fontId="14" fillId="2" borderId="9" xfId="1" applyNumberFormat="1" applyFont="1" applyFill="1" applyBorder="1" applyAlignment="1">
      <alignment horizontal="left" wrapText="1"/>
    </xf>
    <xf numFmtId="49" fontId="14" fillId="2" borderId="18" xfId="1" applyNumberFormat="1" applyFont="1" applyFill="1" applyBorder="1" applyAlignment="1">
      <alignment horizontal="left" wrapText="1"/>
    </xf>
    <xf numFmtId="49" fontId="14" fillId="2" borderId="27" xfId="1" applyNumberFormat="1" applyFont="1" applyFill="1" applyBorder="1" applyAlignment="1">
      <alignment horizontal="center" wrapText="1"/>
    </xf>
    <xf numFmtId="49" fontId="14" fillId="2" borderId="24" xfId="1" applyNumberFormat="1" applyFont="1" applyFill="1" applyBorder="1" applyAlignment="1">
      <alignment horizontal="center" wrapText="1"/>
    </xf>
    <xf numFmtId="49" fontId="14" fillId="2" borderId="25" xfId="1" applyNumberFormat="1" applyFont="1" applyFill="1" applyBorder="1" applyAlignment="1">
      <alignment horizontal="center" wrapText="1"/>
    </xf>
    <xf numFmtId="4" fontId="14" fillId="2" borderId="23" xfId="1" applyNumberFormat="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15"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20" fillId="2" borderId="13"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46" xfId="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1" xfId="1" applyNumberFormat="1" applyFont="1" applyFill="1" applyBorder="1" applyAlignment="1">
      <alignment horizontal="center" vertical="center" wrapText="1"/>
    </xf>
    <xf numFmtId="49" fontId="20" fillId="2" borderId="12" xfId="1" applyNumberFormat="1" applyFont="1" applyFill="1" applyBorder="1" applyAlignment="1">
      <alignment horizontal="center" vertical="center" wrapText="1"/>
    </xf>
    <xf numFmtId="49" fontId="20" fillId="2" borderId="46" xfId="1" applyNumberFormat="1" applyFont="1" applyFill="1" applyBorder="1" applyAlignment="1">
      <alignment horizontal="left" vertical="center" wrapText="1"/>
    </xf>
    <xf numFmtId="49" fontId="20" fillId="2" borderId="16" xfId="1" applyNumberFormat="1" applyFont="1" applyFill="1" applyBorder="1" applyAlignment="1">
      <alignment horizontal="left" vertical="center" wrapText="1"/>
    </xf>
    <xf numFmtId="49" fontId="20" fillId="2" borderId="31" xfId="1" applyNumberFormat="1" applyFont="1" applyFill="1" applyBorder="1" applyAlignment="1">
      <alignment horizontal="center" wrapText="1"/>
    </xf>
    <xf numFmtId="49" fontId="20" fillId="2" borderId="29" xfId="1" applyNumberFormat="1" applyFont="1" applyFill="1" applyBorder="1" applyAlignment="1">
      <alignment horizontal="center" wrapText="1"/>
    </xf>
    <xf numFmtId="49" fontId="20" fillId="2" borderId="32" xfId="1" applyNumberFormat="1" applyFont="1" applyFill="1" applyBorder="1" applyAlignment="1">
      <alignment horizontal="center" wrapText="1"/>
    </xf>
    <xf numFmtId="4" fontId="20" fillId="2" borderId="28" xfId="1" applyNumberFormat="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2" xfId="1" applyFont="1" applyFill="1" applyBorder="1" applyAlignment="1">
      <alignment horizontal="center" vertical="center" wrapText="1"/>
    </xf>
    <xf numFmtId="49" fontId="20" fillId="2" borderId="9" xfId="1" applyNumberFormat="1" applyFont="1" applyFill="1" applyBorder="1" applyAlignment="1">
      <alignment horizontal="left" vertical="center" wrapText="1"/>
    </xf>
    <xf numFmtId="49" fontId="20" fillId="2" borderId="18" xfId="1" applyNumberFormat="1" applyFont="1" applyFill="1" applyBorder="1" applyAlignment="1">
      <alignment horizontal="left" vertical="center" wrapText="1"/>
    </xf>
    <xf numFmtId="49" fontId="20" fillId="2" borderId="21" xfId="1" applyNumberFormat="1" applyFont="1" applyFill="1" applyBorder="1" applyAlignment="1">
      <alignment horizontal="center" wrapText="1"/>
    </xf>
    <xf numFmtId="49" fontId="20" fillId="2" borderId="9" xfId="1" applyNumberFormat="1" applyFont="1" applyFill="1" applyBorder="1" applyAlignment="1">
      <alignment horizontal="center" wrapText="1"/>
    </xf>
    <xf numFmtId="49" fontId="20" fillId="2" borderId="17" xfId="1" applyNumberFormat="1" applyFont="1" applyFill="1" applyBorder="1" applyAlignment="1">
      <alignment horizontal="center" wrapText="1"/>
    </xf>
    <xf numFmtId="4"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49" fontId="20" fillId="2" borderId="16" xfId="1" applyNumberFormat="1" applyFont="1" applyFill="1" applyBorder="1" applyAlignment="1">
      <alignment horizontal="left" wrapText="1"/>
    </xf>
    <xf numFmtId="49" fontId="20" fillId="2" borderId="9" xfId="1" applyNumberFormat="1" applyFont="1" applyFill="1" applyBorder="1" applyAlignment="1">
      <alignment horizontal="left" wrapText="1"/>
    </xf>
    <xf numFmtId="49" fontId="20" fillId="2" borderId="18" xfId="1" applyNumberFormat="1" applyFont="1" applyFill="1" applyBorder="1" applyAlignment="1">
      <alignment horizontal="left" wrapText="1"/>
    </xf>
    <xf numFmtId="49" fontId="21" fillId="2" borderId="16" xfId="1" applyNumberFormat="1" applyFont="1" applyFill="1" applyBorder="1" applyAlignment="1">
      <alignment horizontal="right" vertical="center"/>
    </xf>
    <xf numFmtId="49" fontId="20" fillId="2" borderId="9" xfId="1" applyNumberFormat="1" applyFont="1" applyFill="1" applyBorder="1" applyAlignment="1">
      <alignment horizontal="right" vertical="center"/>
    </xf>
    <xf numFmtId="49" fontId="20" fillId="2" borderId="18" xfId="1" applyNumberFormat="1" applyFont="1" applyFill="1" applyBorder="1" applyAlignment="1">
      <alignment horizontal="right" vertical="center"/>
    </xf>
    <xf numFmtId="49" fontId="22" fillId="2" borderId="33" xfId="1" applyNumberFormat="1" applyFont="1" applyFill="1" applyBorder="1" applyAlignment="1">
      <alignment horizontal="center" wrapText="1"/>
    </xf>
    <xf numFmtId="49" fontId="22" fillId="2" borderId="10" xfId="1" applyNumberFormat="1" applyFont="1" applyFill="1" applyBorder="1" applyAlignment="1">
      <alignment horizontal="center" wrapText="1"/>
    </xf>
    <xf numFmtId="49" fontId="22" fillId="2" borderId="22" xfId="1" applyNumberFormat="1" applyFont="1" applyFill="1" applyBorder="1" applyAlignment="1">
      <alignment horizontal="center" wrapText="1"/>
    </xf>
    <xf numFmtId="4" fontId="22" fillId="2" borderId="19"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18" fillId="2" borderId="0" xfId="1" applyFont="1" applyFill="1" applyAlignment="1">
      <alignment horizontal="left" vertical="center"/>
    </xf>
    <xf numFmtId="0" fontId="16" fillId="2" borderId="13"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5" fillId="2" borderId="16" xfId="1" applyFont="1" applyFill="1" applyBorder="1" applyAlignment="1">
      <alignment vertical="center" wrapText="1"/>
    </xf>
    <xf numFmtId="0" fontId="15" fillId="2" borderId="9" xfId="1" applyFont="1" applyFill="1" applyBorder="1" applyAlignment="1">
      <alignment vertical="center" wrapText="1"/>
    </xf>
    <xf numFmtId="0" fontId="15" fillId="2" borderId="18" xfId="1" applyFont="1" applyFill="1" applyBorder="1" applyAlignment="1">
      <alignment vertical="center" wrapText="1"/>
    </xf>
    <xf numFmtId="49" fontId="15" fillId="2" borderId="33" xfId="1" applyNumberFormat="1" applyFont="1" applyFill="1" applyBorder="1" applyAlignment="1">
      <alignment horizontal="center"/>
    </xf>
    <xf numFmtId="49" fontId="15" fillId="2" borderId="22" xfId="1" applyNumberFormat="1" applyFont="1" applyFill="1" applyBorder="1" applyAlignment="1">
      <alignment horizontal="center"/>
    </xf>
    <xf numFmtId="4" fontId="15" fillId="2" borderId="28" xfId="1" applyNumberFormat="1" applyFont="1" applyFill="1" applyBorder="1" applyAlignment="1">
      <alignment horizontal="center" vertical="center" wrapText="1"/>
    </xf>
    <xf numFmtId="4" fontId="15" fillId="2" borderId="29" xfId="1" applyNumberFormat="1" applyFont="1" applyFill="1" applyBorder="1" applyAlignment="1">
      <alignment horizontal="center" vertical="center" wrapText="1"/>
    </xf>
    <xf numFmtId="4" fontId="15" fillId="2" borderId="32" xfId="1" applyNumberFormat="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32" xfId="1" applyFont="1" applyFill="1" applyBorder="1" applyAlignment="1">
      <alignment horizontal="center" vertical="center" wrapText="1"/>
    </xf>
    <xf numFmtId="4" fontId="15" fillId="2" borderId="30" xfId="1" applyNumberFormat="1" applyFont="1" applyFill="1" applyBorder="1" applyAlignment="1">
      <alignment horizontal="center" vertical="center" wrapText="1"/>
    </xf>
    <xf numFmtId="0" fontId="16" fillId="2" borderId="46"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7" xfId="1" applyFont="1" applyFill="1" applyBorder="1" applyAlignment="1">
      <alignment horizontal="center" vertical="center"/>
    </xf>
    <xf numFmtId="4" fontId="15" fillId="2" borderId="9" xfId="1" applyNumberFormat="1" applyFont="1" applyFill="1" applyBorder="1" applyAlignment="1">
      <alignment horizontal="center" vertical="center" wrapText="1"/>
    </xf>
    <xf numFmtId="4" fontId="15" fillId="2" borderId="17" xfId="1" applyNumberFormat="1" applyFont="1" applyFill="1" applyBorder="1" applyAlignment="1">
      <alignment horizontal="center" vertical="center" wrapText="1"/>
    </xf>
    <xf numFmtId="4" fontId="15" fillId="2" borderId="18" xfId="1" applyNumberFormat="1" applyFont="1" applyFill="1" applyBorder="1" applyAlignment="1">
      <alignment horizontal="center" vertical="center" wrapText="1"/>
    </xf>
    <xf numFmtId="49" fontId="15" fillId="2" borderId="21" xfId="1" applyNumberFormat="1" applyFont="1" applyFill="1" applyBorder="1" applyAlignment="1">
      <alignment horizontal="center"/>
    </xf>
    <xf numFmtId="49" fontId="15" fillId="2" borderId="17" xfId="1" applyNumberFormat="1" applyFont="1" applyFill="1" applyBorder="1" applyAlignment="1">
      <alignment horizontal="center"/>
    </xf>
    <xf numFmtId="4" fontId="15" fillId="0" borderId="16" xfId="1" applyNumberFormat="1" applyFont="1" applyFill="1" applyBorder="1" applyAlignment="1">
      <alignment horizontal="center" vertical="center" wrapText="1"/>
    </xf>
    <xf numFmtId="4" fontId="15" fillId="0" borderId="9" xfId="1" applyNumberFormat="1" applyFont="1" applyFill="1" applyBorder="1" applyAlignment="1">
      <alignment horizontal="center" vertical="center" wrapText="1"/>
    </xf>
    <xf numFmtId="4" fontId="15" fillId="0" borderId="17" xfId="1" applyNumberFormat="1" applyFont="1" applyFill="1" applyBorder="1" applyAlignment="1">
      <alignment horizontal="center" vertical="center" wrapText="1"/>
    </xf>
    <xf numFmtId="1" fontId="15" fillId="2" borderId="16" xfId="1" applyNumberFormat="1" applyFont="1" applyFill="1" applyBorder="1" applyAlignment="1">
      <alignment horizontal="center" vertical="center" wrapText="1"/>
    </xf>
    <xf numFmtId="1" fontId="15" fillId="2" borderId="9" xfId="1" applyNumberFormat="1" applyFont="1" applyFill="1" applyBorder="1" applyAlignment="1">
      <alignment horizontal="center" vertical="center" wrapText="1"/>
    </xf>
    <xf numFmtId="1" fontId="15" fillId="2" borderId="17" xfId="1" applyNumberFormat="1" applyFont="1" applyFill="1" applyBorder="1" applyAlignment="1">
      <alignment horizontal="center" vertical="center" wrapText="1"/>
    </xf>
    <xf numFmtId="0" fontId="31" fillId="0" borderId="16" xfId="1" applyFont="1" applyFill="1" applyBorder="1" applyAlignment="1">
      <alignment horizontal="center" vertical="center"/>
    </xf>
    <xf numFmtId="0" fontId="31" fillId="0" borderId="9" xfId="1" applyFont="1" applyFill="1" applyBorder="1" applyAlignment="1">
      <alignment horizontal="center" vertical="center"/>
    </xf>
    <xf numFmtId="0" fontId="31" fillId="0" borderId="17" xfId="1" applyFont="1" applyFill="1" applyBorder="1" applyAlignment="1">
      <alignment horizontal="center" vertical="center"/>
    </xf>
    <xf numFmtId="0" fontId="15" fillId="2" borderId="16" xfId="0" applyNumberFormat="1" applyFont="1" applyFill="1" applyBorder="1" applyAlignment="1">
      <alignment horizontal="left" vertical="center" wrapText="1"/>
    </xf>
    <xf numFmtId="0" fontId="15" fillId="2" borderId="9" xfId="0" applyNumberFormat="1" applyFont="1" applyFill="1" applyBorder="1" applyAlignment="1">
      <alignment horizontal="left" vertical="center" wrapText="1"/>
    </xf>
    <xf numFmtId="0" fontId="15" fillId="2" borderId="17" xfId="0" applyNumberFormat="1" applyFont="1" applyFill="1" applyBorder="1" applyAlignment="1">
      <alignment horizontal="left" vertical="center" wrapText="1"/>
    </xf>
    <xf numFmtId="0" fontId="15" fillId="2" borderId="16"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wrapText="1"/>
    </xf>
    <xf numFmtId="0" fontId="15" fillId="2" borderId="17" xfId="0" applyNumberFormat="1" applyFont="1" applyFill="1" applyBorder="1" applyAlignment="1">
      <alignment horizontal="center" vertical="center" wrapText="1"/>
    </xf>
    <xf numFmtId="0" fontId="15" fillId="0" borderId="16" xfId="0" applyFont="1" applyBorder="1" applyAlignment="1">
      <alignment horizontal="center" wrapText="1"/>
    </xf>
    <xf numFmtId="0" fontId="15" fillId="0" borderId="9" xfId="0" applyFont="1" applyBorder="1" applyAlignment="1">
      <alignment horizontal="center" wrapText="1"/>
    </xf>
    <xf numFmtId="0" fontId="15" fillId="0" borderId="17" xfId="0" applyFont="1" applyBorder="1" applyAlignment="1">
      <alignment horizontal="center" wrapText="1"/>
    </xf>
    <xf numFmtId="4"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0" xfId="0" applyNumberFormat="1" applyFont="1" applyFill="1" applyBorder="1" applyAlignment="1">
      <alignment horizontal="left" vertical="center"/>
    </xf>
    <xf numFmtId="0" fontId="15" fillId="2" borderId="16" xfId="0" applyNumberFormat="1" applyFont="1" applyFill="1" applyBorder="1" applyAlignment="1">
      <alignment horizontal="center" vertical="center"/>
    </xf>
    <xf numFmtId="0" fontId="15" fillId="2" borderId="9"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xf>
    <xf numFmtId="0" fontId="0" fillId="0" borderId="16" xfId="0" applyFont="1" applyBorder="1" applyAlignment="1">
      <alignment horizontal="center"/>
    </xf>
    <xf numFmtId="0" fontId="0" fillId="0" borderId="9" xfId="0" applyFont="1" applyBorder="1" applyAlignment="1">
      <alignment horizontal="center"/>
    </xf>
    <xf numFmtId="0" fontId="0" fillId="0" borderId="17" xfId="0" applyFont="1" applyBorder="1" applyAlignment="1">
      <alignment horizontal="center"/>
    </xf>
    <xf numFmtId="0" fontId="14" fillId="2" borderId="11" xfId="1" applyFont="1" applyFill="1" applyBorder="1" applyAlignment="1">
      <alignment horizontal="right" vertical="center"/>
    </xf>
    <xf numFmtId="0" fontId="15" fillId="2" borderId="11" xfId="1" applyFont="1" applyFill="1" applyBorder="1" applyAlignment="1">
      <alignment horizontal="right" vertical="center"/>
    </xf>
    <xf numFmtId="0" fontId="15" fillId="2" borderId="47" xfId="1" applyFont="1" applyFill="1" applyBorder="1" applyAlignment="1">
      <alignment horizontal="center"/>
    </xf>
    <xf numFmtId="0" fontId="15" fillId="2" borderId="48" xfId="1" applyFont="1" applyFill="1" applyBorder="1" applyAlignment="1">
      <alignment horizontal="center"/>
    </xf>
    <xf numFmtId="0" fontId="15" fillId="2" borderId="48" xfId="1" applyFont="1" applyFill="1" applyBorder="1" applyAlignment="1">
      <alignment horizontal="center" vertical="center" wrapText="1"/>
    </xf>
    <xf numFmtId="0" fontId="14" fillId="2" borderId="0" xfId="1" applyFont="1" applyFill="1" applyAlignment="1">
      <alignment horizontal="left"/>
    </xf>
    <xf numFmtId="0" fontId="18" fillId="2" borderId="0" xfId="1" applyFont="1" applyFill="1" applyAlignment="1">
      <alignment horizontal="left"/>
    </xf>
    <xf numFmtId="4" fontId="15" fillId="2" borderId="16" xfId="1" applyNumberFormat="1" applyFont="1" applyFill="1" applyBorder="1" applyAlignment="1">
      <alignment horizontal="center" wrapText="1"/>
    </xf>
    <xf numFmtId="4" fontId="15" fillId="2" borderId="9" xfId="1" applyNumberFormat="1" applyFont="1" applyFill="1" applyBorder="1" applyAlignment="1">
      <alignment horizontal="center" wrapText="1"/>
    </xf>
    <xf numFmtId="4" fontId="15" fillId="2" borderId="17" xfId="1" applyNumberFormat="1" applyFont="1" applyFill="1" applyBorder="1" applyAlignment="1">
      <alignment horizontal="center" wrapText="1"/>
    </xf>
    <xf numFmtId="0" fontId="15" fillId="2" borderId="46"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2" fontId="15" fillId="2" borderId="16" xfId="1" applyNumberFormat="1" applyFont="1" applyFill="1" applyBorder="1" applyAlignment="1">
      <alignment horizontal="center" wrapText="1"/>
    </xf>
    <xf numFmtId="2" fontId="15" fillId="2" borderId="9" xfId="1" applyNumberFormat="1" applyFont="1" applyFill="1" applyBorder="1" applyAlignment="1">
      <alignment horizontal="center" wrapText="1"/>
    </xf>
    <xf numFmtId="2" fontId="15" fillId="2" borderId="17" xfId="1" applyNumberFormat="1" applyFont="1" applyFill="1" applyBorder="1" applyAlignment="1">
      <alignment horizontal="center" wrapText="1"/>
    </xf>
    <xf numFmtId="0" fontId="15" fillId="2" borderId="16" xfId="1" applyFont="1" applyFill="1" applyBorder="1" applyAlignment="1">
      <alignment horizontal="center" wrapText="1"/>
    </xf>
    <xf numFmtId="0" fontId="15" fillId="2" borderId="9" xfId="1" applyFont="1" applyFill="1" applyBorder="1" applyAlignment="1">
      <alignment horizontal="center" wrapText="1"/>
    </xf>
    <xf numFmtId="0" fontId="15" fillId="2" borderId="17" xfId="1" applyFont="1" applyFill="1" applyBorder="1" applyAlignment="1">
      <alignment horizontal="center" wrapText="1"/>
    </xf>
    <xf numFmtId="4" fontId="15" fillId="2" borderId="19" xfId="1" applyNumberFormat="1" applyFont="1" applyFill="1" applyBorder="1" applyAlignment="1">
      <alignment horizontal="center" wrapText="1"/>
    </xf>
    <xf numFmtId="4" fontId="15" fillId="2" borderId="10" xfId="1" applyNumberFormat="1" applyFont="1" applyFill="1" applyBorder="1" applyAlignment="1">
      <alignment horizontal="center" wrapText="1"/>
    </xf>
    <xf numFmtId="4" fontId="15" fillId="2" borderId="22" xfId="1" applyNumberFormat="1" applyFont="1" applyFill="1" applyBorder="1" applyAlignment="1">
      <alignment horizontal="center" wrapText="1"/>
    </xf>
    <xf numFmtId="0" fontId="15" fillId="2" borderId="16" xfId="1" applyFont="1" applyFill="1" applyBorder="1" applyAlignment="1">
      <alignment horizontal="left" vertical="center" wrapText="1"/>
    </xf>
    <xf numFmtId="0" fontId="15" fillId="2" borderId="9" xfId="1" applyFont="1" applyFill="1" applyBorder="1" applyAlignment="1">
      <alignment horizontal="left" vertical="center" wrapText="1"/>
    </xf>
    <xf numFmtId="0" fontId="15" fillId="2" borderId="18" xfId="1" applyFont="1" applyFill="1" applyBorder="1" applyAlignment="1">
      <alignment horizontal="left" vertical="center" wrapText="1"/>
    </xf>
    <xf numFmtId="49" fontId="15" fillId="2" borderId="31" xfId="1" applyNumberFormat="1" applyFont="1" applyFill="1" applyBorder="1" applyAlignment="1">
      <alignment horizontal="center"/>
    </xf>
    <xf numFmtId="49" fontId="15" fillId="2" borderId="32" xfId="1" applyNumberFormat="1" applyFont="1" applyFill="1" applyBorder="1" applyAlignment="1">
      <alignment horizontal="center"/>
    </xf>
    <xf numFmtId="0" fontId="15" fillId="2" borderId="48" xfId="1" applyFont="1" applyFill="1" applyBorder="1" applyAlignment="1">
      <alignment horizontal="center" wrapText="1"/>
    </xf>
    <xf numFmtId="4" fontId="14" fillId="2" borderId="48" xfId="1" applyNumberFormat="1"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7" xfId="0" applyFont="1" applyFill="1" applyBorder="1" applyAlignment="1">
      <alignment horizontal="center" vertical="center" wrapText="1"/>
    </xf>
    <xf numFmtId="4" fontId="14" fillId="2" borderId="49" xfId="1" applyNumberFormat="1" applyFont="1" applyFill="1" applyBorder="1" applyAlignment="1">
      <alignment horizontal="center" wrapText="1"/>
    </xf>
    <xf numFmtId="0" fontId="0" fillId="0" borderId="16"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15" fillId="2" borderId="16" xfId="0" applyNumberFormat="1" applyFont="1" applyFill="1" applyBorder="1" applyAlignment="1">
      <alignment horizontal="left" wrapText="1"/>
    </xf>
    <xf numFmtId="0" fontId="15" fillId="2" borderId="9" xfId="0" applyNumberFormat="1" applyFont="1" applyFill="1" applyBorder="1" applyAlignment="1">
      <alignment horizontal="left" wrapText="1"/>
    </xf>
    <xf numFmtId="0" fontId="15" fillId="2" borderId="17" xfId="0" applyNumberFormat="1" applyFont="1" applyFill="1" applyBorder="1" applyAlignment="1">
      <alignment horizontal="left" wrapText="1"/>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2" borderId="10" xfId="0" applyFont="1" applyFill="1" applyBorder="1" applyAlignment="1">
      <alignment horizontal="center" vertical="top"/>
    </xf>
    <xf numFmtId="49" fontId="15" fillId="2" borderId="10" xfId="0" applyNumberFormat="1" applyFont="1" applyFill="1" applyBorder="1" applyAlignment="1">
      <alignment horizontal="center" vertical="top"/>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7" xfId="0" applyFont="1" applyBorder="1" applyAlignment="1">
      <alignment horizontal="center" vertical="center" wrapText="1"/>
    </xf>
    <xf numFmtId="0" fontId="15" fillId="2" borderId="0" xfId="0" applyFont="1" applyFill="1" applyAlignment="1">
      <alignment horizontal="left"/>
    </xf>
    <xf numFmtId="0" fontId="15" fillId="2" borderId="10" xfId="0" applyFont="1" applyFill="1" applyBorder="1" applyAlignment="1">
      <alignment horizontal="center"/>
    </xf>
    <xf numFmtId="0" fontId="14" fillId="2" borderId="0" xfId="0" applyFont="1" applyFill="1" applyAlignment="1">
      <alignment horizontal="left" vertical="center" wrapText="1"/>
    </xf>
    <xf numFmtId="0" fontId="18" fillId="2" borderId="0" xfId="0" applyFont="1" applyFill="1" applyAlignment="1">
      <alignment horizontal="left"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46" xfId="0" applyFont="1" applyFill="1" applyBorder="1" applyAlignment="1">
      <alignment horizontal="left" vertical="center"/>
    </xf>
    <xf numFmtId="49" fontId="15" fillId="2" borderId="29" xfId="0" applyNumberFormat="1" applyFont="1" applyFill="1" applyBorder="1" applyAlignment="1">
      <alignment horizontal="center"/>
    </xf>
    <xf numFmtId="49" fontId="15" fillId="2" borderId="32" xfId="0" applyNumberFormat="1" applyFont="1" applyFill="1" applyBorder="1" applyAlignment="1">
      <alignment horizontal="center"/>
    </xf>
    <xf numFmtId="4" fontId="15" fillId="2" borderId="28" xfId="0" applyNumberFormat="1" applyFont="1" applyFill="1" applyBorder="1" applyAlignment="1">
      <alignment horizontal="center" vertical="center" wrapText="1"/>
    </xf>
    <xf numFmtId="4" fontId="15" fillId="2" borderId="29" xfId="0" applyNumberFormat="1" applyFont="1" applyFill="1" applyBorder="1" applyAlignment="1">
      <alignment horizontal="center" vertical="center" wrapText="1"/>
    </xf>
    <xf numFmtId="4" fontId="15" fillId="2" borderId="32"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46" xfId="0" applyFont="1" applyFill="1" applyBorder="1" applyAlignment="1">
      <alignment horizontal="center" vertical="center"/>
    </xf>
    <xf numFmtId="49" fontId="15" fillId="2" borderId="9" xfId="0" applyNumberFormat="1" applyFont="1" applyFill="1" applyBorder="1" applyAlignment="1">
      <alignment horizontal="center"/>
    </xf>
    <xf numFmtId="49" fontId="15" fillId="2" borderId="17" xfId="0" applyNumberFormat="1" applyFont="1" applyFill="1" applyBorder="1" applyAlignment="1">
      <alignment horizontal="center"/>
    </xf>
    <xf numFmtId="0" fontId="15" fillId="2" borderId="0" xfId="0" applyFont="1" applyFill="1" applyAlignment="1">
      <alignment horizontal="center"/>
    </xf>
    <xf numFmtId="0" fontId="15" fillId="2" borderId="11" xfId="0" applyFont="1" applyFill="1" applyBorder="1" applyAlignment="1">
      <alignment horizontal="center" vertical="top"/>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8" xfId="0" applyFont="1" applyFill="1" applyBorder="1" applyAlignment="1">
      <alignment horizontal="center" vertical="center" wrapText="1"/>
    </xf>
    <xf numFmtId="0" fontId="16" fillId="0" borderId="16" xfId="0" applyFont="1" applyBorder="1" applyAlignment="1">
      <alignment horizontal="center"/>
    </xf>
    <xf numFmtId="0" fontId="16" fillId="0" borderId="9" xfId="0" applyFont="1" applyBorder="1" applyAlignment="1">
      <alignment horizontal="center"/>
    </xf>
    <xf numFmtId="0" fontId="16" fillId="0" borderId="17" xfId="0" applyFont="1" applyBorder="1" applyAlignment="1">
      <alignment horizontal="center"/>
    </xf>
    <xf numFmtId="0" fontId="14" fillId="2" borderId="46" xfId="0" applyFont="1" applyFill="1" applyBorder="1" applyAlignment="1">
      <alignment horizontal="right" vertical="center"/>
    </xf>
    <xf numFmtId="0" fontId="15" fillId="2" borderId="24" xfId="0" applyFont="1" applyFill="1" applyBorder="1" applyAlignment="1">
      <alignment horizontal="center"/>
    </xf>
    <xf numFmtId="0" fontId="15" fillId="2" borderId="25" xfId="0" applyFont="1" applyFill="1" applyBorder="1" applyAlignment="1">
      <alignment horizontal="center"/>
    </xf>
    <xf numFmtId="4" fontId="14" fillId="2" borderId="23" xfId="0"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1" xfId="8" applyFont="1" applyFill="1" applyBorder="1" applyAlignment="1">
      <alignment horizontal="center"/>
    </xf>
    <xf numFmtId="0" fontId="15" fillId="2" borderId="0" xfId="8" applyFont="1" applyFill="1" applyAlignment="1">
      <alignment horizontal="center"/>
    </xf>
    <xf numFmtId="0" fontId="15" fillId="2" borderId="11" xfId="8" applyFont="1" applyFill="1" applyBorder="1" applyAlignment="1">
      <alignment horizontal="center" vertical="top"/>
    </xf>
    <xf numFmtId="49" fontId="15" fillId="2" borderId="10" xfId="8" applyNumberFormat="1" applyFont="1" applyFill="1" applyBorder="1" applyAlignment="1">
      <alignment horizontal="center"/>
    </xf>
    <xf numFmtId="0" fontId="15" fillId="2" borderId="10" xfId="9" applyNumberFormat="1" applyFont="1" applyFill="1" applyBorder="1" applyAlignment="1">
      <alignment horizontal="center"/>
    </xf>
    <xf numFmtId="49" fontId="14" fillId="2" borderId="11" xfId="8" applyNumberFormat="1" applyFont="1" applyFill="1" applyBorder="1" applyAlignment="1">
      <alignment horizontal="right" vertical="center"/>
    </xf>
    <xf numFmtId="49" fontId="15" fillId="2" borderId="11" xfId="8" applyNumberFormat="1" applyFont="1" applyFill="1" applyBorder="1" applyAlignment="1">
      <alignment horizontal="right" vertical="center"/>
    </xf>
    <xf numFmtId="49" fontId="15" fillId="2" borderId="38" xfId="8" applyNumberFormat="1" applyFont="1" applyFill="1" applyBorder="1" applyAlignment="1">
      <alignment horizontal="center" wrapText="1"/>
    </xf>
    <xf numFmtId="49" fontId="15" fillId="2" borderId="36" xfId="8" applyNumberFormat="1" applyFont="1" applyFill="1" applyBorder="1" applyAlignment="1">
      <alignment horizontal="center" wrapText="1"/>
    </xf>
    <xf numFmtId="49" fontId="15" fillId="2" borderId="39" xfId="8" applyNumberFormat="1" applyFont="1" applyFill="1" applyBorder="1" applyAlignment="1">
      <alignment horizontal="center" wrapText="1"/>
    </xf>
    <xf numFmtId="0" fontId="15" fillId="2" borderId="35" xfId="8" applyFont="1" applyFill="1" applyBorder="1" applyAlignment="1">
      <alignment horizontal="center" vertical="center" wrapText="1"/>
    </xf>
    <xf numFmtId="0" fontId="15" fillId="2" borderId="36" xfId="8" applyFont="1" applyFill="1" applyBorder="1" applyAlignment="1">
      <alignment horizontal="center" vertical="center" wrapText="1"/>
    </xf>
    <xf numFmtId="0" fontId="15" fillId="2" borderId="39" xfId="8" applyFont="1" applyFill="1" applyBorder="1" applyAlignment="1">
      <alignment horizontal="center" vertical="center" wrapText="1"/>
    </xf>
    <xf numFmtId="0" fontId="15" fillId="2" borderId="37" xfId="8" applyFont="1" applyFill="1" applyBorder="1" applyAlignment="1">
      <alignment horizontal="center" vertical="center" wrapText="1"/>
    </xf>
    <xf numFmtId="0" fontId="15" fillId="2" borderId="9" xfId="8" applyFont="1" applyFill="1" applyBorder="1" applyAlignment="1">
      <alignment horizontal="left" vertical="center"/>
    </xf>
    <xf numFmtId="49" fontId="15" fillId="2" borderId="50" xfId="8" applyNumberFormat="1" applyFont="1" applyFill="1" applyBorder="1" applyAlignment="1">
      <alignment horizontal="center" wrapText="1"/>
    </xf>
    <xf numFmtId="49" fontId="15" fillId="2" borderId="46" xfId="8" applyNumberFormat="1" applyFont="1" applyFill="1" applyBorder="1" applyAlignment="1">
      <alignment horizontal="center" wrapText="1"/>
    </xf>
    <xf numFmtId="0" fontId="15" fillId="2" borderId="46" xfId="8" applyFont="1" applyFill="1" applyBorder="1" applyAlignment="1">
      <alignment horizontal="center" vertical="center" wrapText="1"/>
    </xf>
    <xf numFmtId="0" fontId="15" fillId="2" borderId="51" xfId="8" applyFont="1" applyFill="1" applyBorder="1" applyAlignment="1">
      <alignment horizontal="center" vertical="center" wrapText="1"/>
    </xf>
    <xf numFmtId="0" fontId="15" fillId="2" borderId="11" xfId="8" applyFont="1" applyFill="1" applyBorder="1" applyAlignment="1">
      <alignment horizontal="left" vertical="top" wrapText="1" indent="1"/>
    </xf>
    <xf numFmtId="0" fontId="15" fillId="2" borderId="14" xfId="8" applyFont="1" applyFill="1" applyBorder="1" applyAlignment="1">
      <alignment horizontal="left" vertical="top" wrapText="1" indent="1"/>
    </xf>
    <xf numFmtId="0" fontId="1" fillId="2" borderId="10" xfId="8" applyFill="1" applyBorder="1" applyAlignment="1">
      <alignment horizontal="left" vertical="top" wrapText="1" indent="1"/>
    </xf>
    <xf numFmtId="0" fontId="1" fillId="2" borderId="20" xfId="8" applyFill="1" applyBorder="1" applyAlignment="1">
      <alignment horizontal="left" vertical="top" wrapText="1" indent="1"/>
    </xf>
    <xf numFmtId="49" fontId="15" fillId="2" borderId="34" xfId="8" applyNumberFormat="1" applyFont="1" applyFill="1" applyBorder="1" applyAlignment="1">
      <alignment horizontal="center" wrapText="1"/>
    </xf>
    <xf numFmtId="0" fontId="1" fillId="2" borderId="11" xfId="8" applyFill="1" applyBorder="1" applyAlignment="1">
      <alignment horizontal="center" wrapText="1"/>
    </xf>
    <xf numFmtId="0" fontId="1" fillId="2" borderId="12" xfId="8" applyFill="1" applyBorder="1" applyAlignment="1">
      <alignment horizontal="center" wrapText="1"/>
    </xf>
    <xf numFmtId="0" fontId="1" fillId="2" borderId="33" xfId="8" applyFill="1" applyBorder="1" applyAlignment="1">
      <alignment horizontal="center" wrapText="1"/>
    </xf>
    <xf numFmtId="0" fontId="1" fillId="2" borderId="10" xfId="8" applyFill="1" applyBorder="1" applyAlignment="1">
      <alignment horizontal="center" wrapText="1"/>
    </xf>
    <xf numFmtId="0" fontId="1" fillId="2" borderId="22" xfId="8" applyFill="1" applyBorder="1" applyAlignment="1">
      <alignment horizontal="center" wrapText="1"/>
    </xf>
    <xf numFmtId="0" fontId="15" fillId="2" borderId="13" xfId="8" applyFont="1" applyFill="1" applyBorder="1" applyAlignment="1">
      <alignment horizontal="center" vertical="center" wrapText="1"/>
    </xf>
    <xf numFmtId="0" fontId="15" fillId="2" borderId="11" xfId="8" applyFont="1" applyFill="1" applyBorder="1" applyAlignment="1">
      <alignment horizontal="center" vertical="center" wrapText="1"/>
    </xf>
    <xf numFmtId="0" fontId="15" fillId="2" borderId="12" xfId="8" applyFont="1" applyFill="1" applyBorder="1" applyAlignment="1">
      <alignment horizontal="center" vertical="center" wrapText="1"/>
    </xf>
    <xf numFmtId="0" fontId="1" fillId="2" borderId="19" xfId="8" applyFill="1" applyBorder="1" applyAlignment="1">
      <alignment horizontal="center" vertical="center" wrapText="1"/>
    </xf>
    <xf numFmtId="0" fontId="1" fillId="2" borderId="10" xfId="8" applyFill="1" applyBorder="1" applyAlignment="1">
      <alignment horizontal="center" vertical="center" wrapText="1"/>
    </xf>
    <xf numFmtId="0" fontId="1" fillId="2" borderId="22" xfId="8" applyFill="1" applyBorder="1" applyAlignment="1">
      <alignment horizontal="center" vertical="center" wrapText="1"/>
    </xf>
    <xf numFmtId="0" fontId="15" fillId="2" borderId="14" xfId="8" applyFont="1" applyFill="1" applyBorder="1" applyAlignment="1">
      <alignment horizontal="center" vertical="center" wrapText="1"/>
    </xf>
    <xf numFmtId="0" fontId="1" fillId="2" borderId="20" xfId="8" applyFill="1" applyBorder="1" applyAlignment="1">
      <alignment horizontal="center" vertical="center" wrapText="1"/>
    </xf>
    <xf numFmtId="0" fontId="15" fillId="2" borderId="16" xfId="8" applyFont="1" applyFill="1" applyBorder="1" applyAlignment="1">
      <alignment horizontal="center" vertical="center" wrapText="1"/>
    </xf>
    <xf numFmtId="0" fontId="15" fillId="2" borderId="9" xfId="8" applyFont="1" applyFill="1" applyBorder="1" applyAlignment="1">
      <alignment horizontal="center" vertical="center" wrapText="1"/>
    </xf>
    <xf numFmtId="0" fontId="15" fillId="2" borderId="9" xfId="8" applyFont="1" applyFill="1" applyBorder="1" applyAlignment="1">
      <alignment horizontal="center" vertical="center"/>
    </xf>
    <xf numFmtId="0" fontId="15" fillId="2" borderId="17" xfId="8" applyFont="1" applyFill="1" applyBorder="1" applyAlignment="1">
      <alignment horizontal="center" vertical="center"/>
    </xf>
    <xf numFmtId="49" fontId="15" fillId="2" borderId="13" xfId="8" applyNumberFormat="1" applyFont="1" applyFill="1" applyBorder="1" applyAlignment="1">
      <alignment horizontal="center" vertical="center" wrapText="1"/>
    </xf>
    <xf numFmtId="49" fontId="15" fillId="2" borderId="11" xfId="8" applyNumberFormat="1" applyFont="1" applyFill="1" applyBorder="1" applyAlignment="1">
      <alignment horizontal="center" vertical="center" wrapText="1"/>
    </xf>
    <xf numFmtId="49" fontId="15" fillId="2" borderId="12" xfId="8" applyNumberFormat="1" applyFont="1" applyFill="1" applyBorder="1" applyAlignment="1">
      <alignment horizontal="center" vertical="center" wrapText="1"/>
    </xf>
    <xf numFmtId="49" fontId="14" fillId="2" borderId="0" xfId="8" applyNumberFormat="1" applyFont="1" applyFill="1" applyBorder="1" applyAlignment="1">
      <alignment horizontal="right" vertical="center"/>
    </xf>
    <xf numFmtId="49" fontId="15" fillId="2" borderId="0" xfId="8" applyNumberFormat="1" applyFont="1" applyFill="1" applyBorder="1" applyAlignment="1">
      <alignment horizontal="right" vertical="center"/>
    </xf>
    <xf numFmtId="49" fontId="14" fillId="2" borderId="38" xfId="8" applyNumberFormat="1" applyFont="1" applyFill="1" applyBorder="1" applyAlignment="1">
      <alignment horizontal="center" wrapText="1"/>
    </xf>
    <xf numFmtId="49" fontId="14" fillId="2" borderId="36" xfId="8" applyNumberFormat="1" applyFont="1" applyFill="1" applyBorder="1" applyAlignment="1">
      <alignment horizontal="center" wrapText="1"/>
    </xf>
    <xf numFmtId="49" fontId="14" fillId="2" borderId="39" xfId="8" applyNumberFormat="1" applyFont="1" applyFill="1" applyBorder="1" applyAlignment="1">
      <alignment horizontal="center" wrapText="1"/>
    </xf>
    <xf numFmtId="4" fontId="14" fillId="2" borderId="35" xfId="8" applyNumberFormat="1" applyFont="1" applyFill="1" applyBorder="1" applyAlignment="1">
      <alignment horizontal="center" vertical="center" wrapText="1"/>
    </xf>
    <xf numFmtId="4" fontId="14" fillId="2" borderId="36" xfId="8" applyNumberFormat="1" applyFont="1" applyFill="1" applyBorder="1" applyAlignment="1">
      <alignment horizontal="center" vertical="center" wrapText="1"/>
    </xf>
    <xf numFmtId="4" fontId="14" fillId="2" borderId="39" xfId="8" applyNumberFormat="1" applyFont="1" applyFill="1" applyBorder="1" applyAlignment="1">
      <alignment horizontal="center" vertical="center" wrapText="1"/>
    </xf>
    <xf numFmtId="4" fontId="14" fillId="2" borderId="37" xfId="8" applyNumberFormat="1" applyFont="1" applyFill="1" applyBorder="1" applyAlignment="1">
      <alignment horizontal="center" vertical="center" wrapText="1"/>
    </xf>
    <xf numFmtId="0" fontId="15" fillId="2" borderId="10" xfId="8" applyFont="1" applyFill="1" applyBorder="1" applyAlignment="1">
      <alignment horizontal="center" vertical="center" wrapText="1"/>
    </xf>
    <xf numFmtId="0" fontId="15" fillId="2" borderId="22" xfId="8" applyFont="1" applyFill="1" applyBorder="1" applyAlignment="1">
      <alignment horizontal="center" vertical="center" wrapText="1"/>
    </xf>
    <xf numFmtId="0" fontId="15" fillId="2" borderId="19" xfId="8" applyFont="1" applyFill="1" applyBorder="1" applyAlignment="1">
      <alignment horizontal="center" vertical="center" wrapText="1"/>
    </xf>
    <xf numFmtId="0" fontId="15" fillId="2" borderId="17" xfId="8" applyFont="1" applyFill="1" applyBorder="1" applyAlignment="1">
      <alignment horizontal="center" vertical="center" wrapText="1"/>
    </xf>
    <xf numFmtId="0" fontId="15" fillId="2" borderId="27" xfId="8" applyFont="1" applyFill="1" applyBorder="1" applyAlignment="1">
      <alignment horizontal="left" vertical="top" wrapText="1"/>
    </xf>
    <xf numFmtId="0" fontId="15" fillId="2" borderId="24" xfId="8" applyFont="1" applyFill="1" applyBorder="1" applyAlignment="1">
      <alignment horizontal="left" vertical="top" wrapText="1"/>
    </xf>
    <xf numFmtId="0" fontId="15" fillId="2" borderId="26" xfId="8" applyFont="1" applyFill="1" applyBorder="1" applyAlignment="1">
      <alignment horizontal="left" vertical="top" wrapText="1"/>
    </xf>
    <xf numFmtId="49" fontId="15" fillId="2" borderId="21" xfId="8" applyNumberFormat="1" applyFont="1" applyFill="1" applyBorder="1" applyAlignment="1">
      <alignment horizontal="center" vertical="center" wrapText="1"/>
    </xf>
    <xf numFmtId="49" fontId="15" fillId="2" borderId="9" xfId="8" applyNumberFormat="1" applyFont="1" applyFill="1" applyBorder="1" applyAlignment="1">
      <alignment horizontal="center" vertical="center" wrapText="1"/>
    </xf>
    <xf numFmtId="49" fontId="15" fillId="2" borderId="17" xfId="8" applyNumberFormat="1" applyFont="1" applyFill="1" applyBorder="1" applyAlignment="1">
      <alignment horizontal="center" vertical="center" wrapText="1"/>
    </xf>
    <xf numFmtId="4" fontId="15" fillId="2" borderId="46" xfId="8" applyNumberFormat="1" applyFont="1" applyFill="1" applyBorder="1" applyAlignment="1">
      <alignment horizontal="center" vertical="center" wrapText="1"/>
    </xf>
    <xf numFmtId="4" fontId="15" fillId="2" borderId="51" xfId="8" applyNumberFormat="1" applyFont="1" applyFill="1" applyBorder="1" applyAlignment="1">
      <alignment horizontal="center" vertical="center" wrapText="1"/>
    </xf>
    <xf numFmtId="0" fontId="15" fillId="2" borderId="21" xfId="8" applyFont="1" applyFill="1" applyBorder="1" applyAlignment="1">
      <alignment horizontal="left" vertical="top" wrapText="1"/>
    </xf>
    <xf numFmtId="0" fontId="15" fillId="2" borderId="9" xfId="8" applyFont="1" applyFill="1" applyBorder="1" applyAlignment="1">
      <alignment horizontal="left" vertical="top" wrapText="1"/>
    </xf>
    <xf numFmtId="0" fontId="15" fillId="2" borderId="18" xfId="8" applyFont="1" applyFill="1" applyBorder="1" applyAlignment="1">
      <alignment horizontal="left" vertical="top" wrapText="1"/>
    </xf>
    <xf numFmtId="4" fontId="15" fillId="2" borderId="16" xfId="8" applyNumberFormat="1" applyFont="1" applyFill="1" applyBorder="1" applyAlignment="1">
      <alignment horizontal="center" vertical="center" wrapText="1"/>
    </xf>
    <xf numFmtId="4" fontId="15" fillId="2" borderId="9" xfId="8" applyNumberFormat="1" applyFont="1" applyFill="1" applyBorder="1" applyAlignment="1">
      <alignment horizontal="center" vertical="center" wrapText="1"/>
    </xf>
    <xf numFmtId="4" fontId="15" fillId="2" borderId="17" xfId="8" applyNumberFormat="1" applyFont="1" applyFill="1" applyBorder="1" applyAlignment="1">
      <alignment horizontal="center" vertical="center" wrapText="1"/>
    </xf>
    <xf numFmtId="4" fontId="15" fillId="2" borderId="18" xfId="8" applyNumberFormat="1" applyFont="1" applyFill="1" applyBorder="1" applyAlignment="1">
      <alignment horizontal="center" vertical="center" wrapText="1"/>
    </xf>
    <xf numFmtId="0" fontId="15" fillId="2" borderId="34" xfId="8" applyFont="1" applyFill="1" applyBorder="1" applyAlignment="1">
      <alignment horizontal="center" vertical="top" wrapText="1"/>
    </xf>
    <xf numFmtId="0" fontId="15" fillId="2" borderId="11" xfId="8" applyFont="1" applyFill="1" applyBorder="1" applyAlignment="1">
      <alignment horizontal="center" vertical="top" wrapText="1"/>
    </xf>
    <xf numFmtId="49" fontId="15" fillId="2" borderId="69" xfId="8" applyNumberFormat="1" applyFont="1" applyFill="1" applyBorder="1" applyAlignment="1">
      <alignment horizontal="center" vertical="center" wrapText="1"/>
    </xf>
    <xf numFmtId="49" fontId="15" fillId="2" borderId="54" xfId="8" applyNumberFormat="1" applyFont="1" applyFill="1" applyBorder="1" applyAlignment="1">
      <alignment horizontal="center" vertical="center" wrapText="1"/>
    </xf>
    <xf numFmtId="0" fontId="25" fillId="2" borderId="21" xfId="8" applyFont="1" applyFill="1" applyBorder="1" applyAlignment="1">
      <alignment horizontal="center" vertical="center"/>
    </xf>
    <xf numFmtId="0" fontId="25" fillId="2" borderId="9" xfId="8" applyFont="1" applyFill="1" applyBorder="1" applyAlignment="1">
      <alignment horizontal="center" vertical="center"/>
    </xf>
    <xf numFmtId="0" fontId="25" fillId="2" borderId="18" xfId="8" applyFont="1" applyFill="1" applyBorder="1" applyAlignment="1">
      <alignment horizontal="center" vertical="center"/>
    </xf>
    <xf numFmtId="49" fontId="25" fillId="2" borderId="34" xfId="8" applyNumberFormat="1" applyFont="1" applyFill="1" applyBorder="1" applyAlignment="1">
      <alignment horizontal="center" vertical="center" wrapText="1"/>
    </xf>
    <xf numFmtId="49" fontId="25" fillId="2" borderId="11" xfId="8" applyNumberFormat="1" applyFont="1" applyFill="1" applyBorder="1" applyAlignment="1">
      <alignment horizontal="center" vertical="center" wrapText="1"/>
    </xf>
    <xf numFmtId="49" fontId="25" fillId="2" borderId="12" xfId="8" applyNumberFormat="1" applyFont="1" applyFill="1" applyBorder="1" applyAlignment="1">
      <alignment horizontal="center" vertical="center" wrapText="1"/>
    </xf>
    <xf numFmtId="49" fontId="25" fillId="2" borderId="23" xfId="8" applyNumberFormat="1" applyFont="1" applyFill="1" applyBorder="1" applyAlignment="1">
      <alignment horizontal="center" vertical="center" wrapText="1"/>
    </xf>
    <xf numFmtId="49" fontId="25" fillId="2" borderId="24" xfId="8" applyNumberFormat="1" applyFont="1" applyFill="1" applyBorder="1" applyAlignment="1">
      <alignment horizontal="center" vertical="center" wrapText="1"/>
    </xf>
    <xf numFmtId="49" fontId="25" fillId="2" borderId="25" xfId="8" applyNumberFormat="1" applyFont="1" applyFill="1" applyBorder="1" applyAlignment="1">
      <alignment horizontal="center" vertical="center" wrapText="1"/>
    </xf>
    <xf numFmtId="49" fontId="25" fillId="2" borderId="26" xfId="8" applyNumberFormat="1" applyFont="1" applyFill="1" applyBorder="1" applyAlignment="1">
      <alignment horizontal="center" vertical="center" wrapText="1"/>
    </xf>
    <xf numFmtId="0" fontId="15" fillId="2" borderId="21" xfId="8" applyFont="1" applyFill="1" applyBorder="1" applyAlignment="1">
      <alignment horizontal="left"/>
    </xf>
    <xf numFmtId="0" fontId="15" fillId="2" borderId="9" xfId="8" applyFont="1" applyFill="1" applyBorder="1" applyAlignment="1">
      <alignment horizontal="left"/>
    </xf>
    <xf numFmtId="0" fontId="15" fillId="2" borderId="18" xfId="8" applyFont="1" applyFill="1" applyBorder="1" applyAlignment="1">
      <alignment horizontal="left"/>
    </xf>
    <xf numFmtId="49" fontId="15" fillId="2" borderId="56" xfId="8" applyNumberFormat="1" applyFont="1" applyFill="1" applyBorder="1" applyAlignment="1">
      <alignment horizontal="center" vertical="center" wrapText="1"/>
    </xf>
    <xf numFmtId="49" fontId="15" fillId="2" borderId="57" xfId="8" applyNumberFormat="1" applyFont="1" applyFill="1" applyBorder="1" applyAlignment="1">
      <alignment horizontal="center" vertical="center" wrapText="1"/>
    </xf>
    <xf numFmtId="4" fontId="15" fillId="2" borderId="57" xfId="8" applyNumberFormat="1" applyFont="1" applyFill="1" applyBorder="1" applyAlignment="1">
      <alignment horizontal="center" vertical="center" wrapText="1"/>
    </xf>
    <xf numFmtId="4" fontId="15" fillId="2" borderId="59" xfId="8" applyNumberFormat="1" applyFont="1" applyFill="1" applyBorder="1" applyAlignment="1">
      <alignment horizontal="center" vertical="center" wrapText="1"/>
    </xf>
    <xf numFmtId="0" fontId="14" fillId="2" borderId="0" xfId="8" applyFont="1" applyFill="1" applyBorder="1" applyAlignment="1">
      <alignment horizontal="left" vertical="center" wrapText="1"/>
    </xf>
    <xf numFmtId="0" fontId="15" fillId="2" borderId="64" xfId="8" applyFont="1" applyFill="1" applyBorder="1" applyAlignment="1">
      <alignment horizontal="center" vertical="center" wrapText="1"/>
    </xf>
    <xf numFmtId="0" fontId="15" fillId="2" borderId="45" xfId="8" applyFont="1" applyFill="1" applyBorder="1" applyAlignment="1">
      <alignment horizontal="center" vertical="center" wrapText="1"/>
    </xf>
    <xf numFmtId="0" fontId="15" fillId="2" borderId="65" xfId="8" applyFont="1" applyFill="1" applyBorder="1" applyAlignment="1">
      <alignment horizontal="center" vertical="center" wrapText="1"/>
    </xf>
    <xf numFmtId="0" fontId="15" fillId="2" borderId="67" xfId="8" applyFont="1" applyFill="1" applyBorder="1" applyAlignment="1">
      <alignment horizontal="center" vertical="center" wrapText="1"/>
    </xf>
    <xf numFmtId="0" fontId="15" fillId="2" borderId="0" xfId="8" applyFont="1" applyFill="1" applyBorder="1" applyAlignment="1">
      <alignment horizontal="center" vertical="center" wrapText="1"/>
    </xf>
    <xf numFmtId="0" fontId="15" fillId="2" borderId="68" xfId="8" applyFont="1" applyFill="1" applyBorder="1" applyAlignment="1">
      <alignment horizontal="center" vertical="center" wrapText="1"/>
    </xf>
    <xf numFmtId="0" fontId="15" fillId="2" borderId="66" xfId="8" applyFont="1" applyFill="1" applyBorder="1" applyAlignment="1">
      <alignment horizontal="center" vertical="center" wrapText="1"/>
    </xf>
    <xf numFmtId="0" fontId="15" fillId="2" borderId="40" xfId="8" applyFont="1" applyFill="1" applyBorder="1" applyAlignment="1">
      <alignment horizontal="center" vertical="center" wrapText="1"/>
    </xf>
    <xf numFmtId="0" fontId="15" fillId="2" borderId="28" xfId="8" applyFont="1" applyFill="1" applyBorder="1" applyAlignment="1">
      <alignment horizontal="center" vertical="center" wrapText="1"/>
    </xf>
    <xf numFmtId="0" fontId="15" fillId="2" borderId="29" xfId="8" applyFont="1" applyFill="1" applyBorder="1" applyAlignment="1">
      <alignment horizontal="center" vertical="center" wrapText="1"/>
    </xf>
    <xf numFmtId="0" fontId="15" fillId="2" borderId="30" xfId="8" applyFont="1" applyFill="1" applyBorder="1" applyAlignment="1">
      <alignment horizontal="center" vertical="center" wrapText="1"/>
    </xf>
    <xf numFmtId="0" fontId="15" fillId="2" borderId="18" xfId="8" applyFont="1" applyFill="1" applyBorder="1" applyAlignment="1">
      <alignment horizontal="center" vertical="center" wrapText="1"/>
    </xf>
    <xf numFmtId="0" fontId="15" fillId="2" borderId="27" xfId="8" applyFont="1" applyFill="1" applyBorder="1" applyAlignment="1">
      <alignment horizontal="left" vertical="center" indent="2"/>
    </xf>
    <xf numFmtId="0" fontId="15" fillId="2" borderId="24" xfId="8" applyFont="1" applyFill="1" applyBorder="1" applyAlignment="1">
      <alignment horizontal="left" vertical="center" indent="2"/>
    </xf>
    <xf numFmtId="0" fontId="15" fillId="2" borderId="26" xfId="8" applyFont="1" applyFill="1" applyBorder="1" applyAlignment="1">
      <alignment horizontal="left" vertical="center" indent="2"/>
    </xf>
    <xf numFmtId="0" fontId="15" fillId="2" borderId="21" xfId="8" applyFont="1" applyFill="1" applyBorder="1" applyAlignment="1">
      <alignment horizontal="left" vertical="center"/>
    </xf>
    <xf numFmtId="0" fontId="15" fillId="2" borderId="18" xfId="8" applyFont="1" applyFill="1" applyBorder="1" applyAlignment="1">
      <alignment horizontal="left" vertical="center"/>
    </xf>
    <xf numFmtId="0" fontId="15" fillId="2" borderId="21" xfId="8" applyFont="1" applyFill="1" applyBorder="1" applyAlignment="1">
      <alignment horizontal="left" vertical="center" wrapText="1" indent="2"/>
    </xf>
    <xf numFmtId="0" fontId="15" fillId="2" borderId="9" xfId="8" applyFont="1" applyFill="1" applyBorder="1" applyAlignment="1">
      <alignment horizontal="left" vertical="center" wrapText="1" indent="2"/>
    </xf>
    <xf numFmtId="0" fontId="15" fillId="2" borderId="18" xfId="8" applyFont="1" applyFill="1" applyBorder="1" applyAlignment="1">
      <alignment horizontal="left" vertical="center" wrapText="1" indent="2"/>
    </xf>
    <xf numFmtId="0" fontId="16" fillId="2" borderId="21" xfId="8" applyFont="1" applyFill="1" applyBorder="1" applyAlignment="1">
      <alignment horizontal="center" vertical="center"/>
    </xf>
    <xf numFmtId="0" fontId="16" fillId="2" borderId="9" xfId="8" applyFont="1" applyFill="1" applyBorder="1" applyAlignment="1">
      <alignment horizontal="center" vertical="center"/>
    </xf>
    <xf numFmtId="0" fontId="16" fillId="2" borderId="18" xfId="8" applyFont="1" applyFill="1" applyBorder="1" applyAlignment="1">
      <alignment horizontal="center" vertical="center"/>
    </xf>
    <xf numFmtId="49" fontId="16" fillId="2" borderId="34" xfId="8" applyNumberFormat="1" applyFont="1" applyFill="1" applyBorder="1" applyAlignment="1">
      <alignment horizontal="center" vertical="center" wrapText="1"/>
    </xf>
    <xf numFmtId="49" fontId="16" fillId="2" borderId="11" xfId="8" applyNumberFormat="1" applyFont="1" applyFill="1" applyBorder="1" applyAlignment="1">
      <alignment horizontal="center" vertical="center" wrapText="1"/>
    </xf>
    <xf numFmtId="49" fontId="16" fillId="2" borderId="12" xfId="8" applyNumberFormat="1" applyFont="1" applyFill="1" applyBorder="1" applyAlignment="1">
      <alignment horizontal="center" vertical="center" wrapText="1"/>
    </xf>
    <xf numFmtId="49" fontId="16" fillId="2" borderId="16" xfId="8" applyNumberFormat="1" applyFont="1" applyFill="1" applyBorder="1" applyAlignment="1">
      <alignment horizontal="center" vertical="center" wrapText="1"/>
    </xf>
    <xf numFmtId="49" fontId="16" fillId="2" borderId="9" xfId="8" applyNumberFormat="1" applyFont="1" applyFill="1" applyBorder="1" applyAlignment="1">
      <alignment horizontal="center" vertical="center" wrapText="1"/>
    </xf>
    <xf numFmtId="49" fontId="16" fillId="2" borderId="17" xfId="8" applyNumberFormat="1" applyFont="1" applyFill="1" applyBorder="1" applyAlignment="1">
      <alignment horizontal="center" vertical="center" wrapText="1"/>
    </xf>
    <xf numFmtId="49" fontId="16" fillId="2" borderId="18" xfId="8" applyNumberFormat="1" applyFont="1" applyFill="1" applyBorder="1" applyAlignment="1">
      <alignment horizontal="center" vertical="center" wrapText="1"/>
    </xf>
    <xf numFmtId="0" fontId="15" fillId="2" borderId="33" xfId="8" applyFont="1" applyFill="1" applyBorder="1" applyAlignment="1">
      <alignment horizontal="center" vertical="center" wrapText="1"/>
    </xf>
    <xf numFmtId="0" fontId="15" fillId="2" borderId="20" xfId="8" applyFont="1" applyFill="1" applyBorder="1" applyAlignment="1">
      <alignment horizontal="center" vertical="center" wrapText="1"/>
    </xf>
    <xf numFmtId="0" fontId="15" fillId="2" borderId="56" xfId="8" applyFont="1" applyFill="1" applyBorder="1" applyAlignment="1">
      <alignment horizontal="center" vertical="center" wrapText="1"/>
    </xf>
    <xf numFmtId="0" fontId="15" fillId="2" borderId="57" xfId="8" applyFont="1" applyFill="1" applyBorder="1" applyAlignment="1">
      <alignment horizontal="center" vertical="center" wrapText="1"/>
    </xf>
    <xf numFmtId="0" fontId="15" fillId="2" borderId="50" xfId="8" applyFont="1" applyFill="1" applyBorder="1" applyAlignment="1">
      <alignment horizontal="center" vertical="center" wrapText="1"/>
    </xf>
    <xf numFmtId="0" fontId="15" fillId="2" borderId="59" xfId="8" applyFont="1" applyFill="1" applyBorder="1" applyAlignment="1">
      <alignment horizontal="center" vertical="center" wrapText="1"/>
    </xf>
    <xf numFmtId="0" fontId="15" fillId="2" borderId="9" xfId="8" applyFont="1" applyFill="1" applyBorder="1" applyAlignment="1">
      <alignment horizontal="left" indent="2"/>
    </xf>
    <xf numFmtId="0" fontId="15" fillId="2" borderId="18" xfId="8" applyFont="1" applyFill="1" applyBorder="1" applyAlignment="1">
      <alignment horizontal="left" indent="2"/>
    </xf>
    <xf numFmtId="4" fontId="15" fillId="2" borderId="46" xfId="8" applyNumberFormat="1" applyFont="1" applyFill="1" applyBorder="1" applyAlignment="1">
      <alignment horizontal="center" wrapText="1"/>
    </xf>
    <xf numFmtId="0" fontId="15" fillId="2" borderId="46" xfId="8" applyFont="1" applyFill="1" applyBorder="1" applyAlignment="1">
      <alignment horizontal="center" wrapText="1"/>
    </xf>
    <xf numFmtId="0" fontId="15" fillId="2" borderId="51" xfId="8" applyFont="1" applyFill="1" applyBorder="1" applyAlignment="1">
      <alignment horizontal="center" wrapText="1"/>
    </xf>
    <xf numFmtId="0" fontId="16" fillId="2" borderId="17" xfId="8" applyFont="1" applyFill="1" applyBorder="1" applyAlignment="1">
      <alignment horizontal="center" vertical="center"/>
    </xf>
    <xf numFmtId="49" fontId="16" fillId="2" borderId="13" xfId="8" applyNumberFormat="1" applyFont="1" applyFill="1" applyBorder="1" applyAlignment="1">
      <alignment horizontal="center" vertical="center" wrapText="1"/>
    </xf>
    <xf numFmtId="49" fontId="15" fillId="2" borderId="21" xfId="8" applyNumberFormat="1" applyFont="1" applyFill="1" applyBorder="1" applyAlignment="1">
      <alignment horizontal="center" wrapText="1"/>
    </xf>
    <xf numFmtId="49" fontId="15" fillId="2" borderId="9" xfId="8" applyNumberFormat="1" applyFont="1" applyFill="1" applyBorder="1" applyAlignment="1">
      <alignment horizontal="center" wrapText="1"/>
    </xf>
    <xf numFmtId="49" fontId="15" fillId="2" borderId="17" xfId="8" applyNumberFormat="1" applyFont="1" applyFill="1" applyBorder="1" applyAlignment="1">
      <alignment horizontal="center" wrapText="1"/>
    </xf>
    <xf numFmtId="4" fontId="14" fillId="2" borderId="46" xfId="8" applyNumberFormat="1" applyFont="1" applyFill="1" applyBorder="1" applyAlignment="1">
      <alignment horizontal="center" vertical="center" wrapText="1"/>
    </xf>
    <xf numFmtId="49" fontId="15" fillId="2" borderId="10" xfId="8" applyNumberFormat="1" applyFont="1" applyFill="1" applyBorder="1" applyAlignment="1">
      <alignment horizontal="left" wrapText="1"/>
    </xf>
    <xf numFmtId="49" fontId="20" fillId="2" borderId="21" xfId="8" applyNumberFormat="1" applyFont="1" applyFill="1" applyBorder="1" applyAlignment="1">
      <alignment horizontal="center" wrapText="1"/>
    </xf>
    <xf numFmtId="49" fontId="20" fillId="2" borderId="9" xfId="8" applyNumberFormat="1" applyFont="1" applyFill="1" applyBorder="1" applyAlignment="1">
      <alignment horizontal="center" wrapText="1"/>
    </xf>
    <xf numFmtId="49" fontId="20" fillId="2" borderId="17" xfId="8" applyNumberFormat="1" applyFont="1" applyFill="1" applyBorder="1" applyAlignment="1">
      <alignment horizontal="center" wrapText="1"/>
    </xf>
    <xf numFmtId="0" fontId="20" fillId="2" borderId="16" xfId="8" applyFont="1" applyFill="1" applyBorder="1" applyAlignment="1">
      <alignment horizontal="center" wrapText="1"/>
    </xf>
    <xf numFmtId="0" fontId="20" fillId="2" borderId="9" xfId="8" applyFont="1" applyFill="1" applyBorder="1" applyAlignment="1">
      <alignment horizontal="center" wrapText="1"/>
    </xf>
    <xf numFmtId="0" fontId="20" fillId="2" borderId="17" xfId="8" applyFont="1" applyFill="1" applyBorder="1" applyAlignment="1">
      <alignment horizontal="center" wrapText="1"/>
    </xf>
    <xf numFmtId="0" fontId="20" fillId="2" borderId="18" xfId="8" applyFont="1" applyFill="1" applyBorder="1" applyAlignment="1">
      <alignment horizontal="center" wrapText="1"/>
    </xf>
    <xf numFmtId="49" fontId="21" fillId="2" borderId="11" xfId="8" applyNumberFormat="1" applyFont="1" applyFill="1" applyBorder="1" applyAlignment="1">
      <alignment horizontal="right" vertical="center"/>
    </xf>
    <xf numFmtId="49" fontId="20" fillId="2" borderId="11" xfId="8" applyNumberFormat="1" applyFont="1" applyFill="1" applyBorder="1" applyAlignment="1">
      <alignment horizontal="right" vertical="center"/>
    </xf>
    <xf numFmtId="49" fontId="20" fillId="2" borderId="38" xfId="8" applyNumberFormat="1" applyFont="1" applyFill="1" applyBorder="1" applyAlignment="1">
      <alignment horizontal="center" wrapText="1"/>
    </xf>
    <xf numFmtId="49" fontId="20" fillId="2" borderId="36" xfId="8" applyNumberFormat="1" applyFont="1" applyFill="1" applyBorder="1" applyAlignment="1">
      <alignment horizontal="center" wrapText="1"/>
    </xf>
    <xf numFmtId="49" fontId="20" fillId="2" borderId="39" xfId="8" applyNumberFormat="1" applyFont="1" applyFill="1" applyBorder="1" applyAlignment="1">
      <alignment horizontal="center" wrapText="1"/>
    </xf>
    <xf numFmtId="4" fontId="22" fillId="2" borderId="35" xfId="8" applyNumberFormat="1" applyFont="1" applyFill="1" applyBorder="1" applyAlignment="1">
      <alignment horizontal="center" vertical="center" wrapText="1"/>
    </xf>
    <xf numFmtId="0" fontId="22" fillId="2" borderId="36" xfId="8" applyFont="1" applyFill="1" applyBorder="1" applyAlignment="1">
      <alignment horizontal="center" vertical="center" wrapText="1"/>
    </xf>
    <xf numFmtId="0" fontId="22" fillId="2" borderId="39" xfId="8" applyFont="1" applyFill="1" applyBorder="1" applyAlignment="1">
      <alignment horizontal="center" vertical="center" wrapText="1"/>
    </xf>
    <xf numFmtId="0" fontId="20" fillId="2" borderId="35" xfId="8" applyFont="1" applyFill="1" applyBorder="1" applyAlignment="1">
      <alignment horizontal="center" vertical="center" wrapText="1"/>
    </xf>
    <xf numFmtId="0" fontId="20" fillId="2" borderId="36" xfId="8" applyFont="1" applyFill="1" applyBorder="1" applyAlignment="1">
      <alignment horizontal="center" vertical="center" wrapText="1"/>
    </xf>
    <xf numFmtId="0" fontId="20" fillId="2" borderId="39" xfId="8" applyFont="1" applyFill="1" applyBorder="1" applyAlignment="1">
      <alignment horizontal="center" vertical="center" wrapText="1"/>
    </xf>
    <xf numFmtId="0" fontId="20" fillId="2" borderId="37" xfId="8" applyFont="1" applyFill="1" applyBorder="1" applyAlignment="1">
      <alignment horizontal="center" vertical="center" wrapText="1"/>
    </xf>
    <xf numFmtId="49" fontId="15" fillId="2" borderId="21" xfId="8" applyNumberFormat="1" applyFont="1" applyFill="1" applyBorder="1" applyAlignment="1">
      <alignment horizontal="left" wrapText="1"/>
    </xf>
    <xf numFmtId="49" fontId="15" fillId="2" borderId="9" xfId="8" applyNumberFormat="1" applyFont="1" applyFill="1" applyBorder="1" applyAlignment="1">
      <alignment horizontal="left" wrapText="1"/>
    </xf>
    <xf numFmtId="49" fontId="15" fillId="2" borderId="18" xfId="8" applyNumberFormat="1" applyFont="1" applyFill="1" applyBorder="1" applyAlignment="1">
      <alignment horizontal="left" wrapText="1"/>
    </xf>
    <xf numFmtId="49" fontId="15" fillId="2" borderId="27" xfId="8" applyNumberFormat="1" applyFont="1" applyFill="1" applyBorder="1" applyAlignment="1">
      <alignment horizontal="left" wrapText="1"/>
    </xf>
    <xf numFmtId="49" fontId="15" fillId="2" borderId="24" xfId="8" applyNumberFormat="1" applyFont="1" applyFill="1" applyBorder="1" applyAlignment="1">
      <alignment horizontal="left" wrapText="1"/>
    </xf>
    <xf numFmtId="49" fontId="15" fillId="2" borderId="26" xfId="8" applyNumberFormat="1" applyFont="1" applyFill="1" applyBorder="1" applyAlignment="1">
      <alignment horizontal="left" wrapText="1"/>
    </xf>
    <xf numFmtId="4" fontId="20" fillId="2" borderId="16" xfId="8" applyNumberFormat="1" applyFont="1" applyFill="1" applyBorder="1" applyAlignment="1">
      <alignment horizontal="center" wrapText="1"/>
    </xf>
    <xf numFmtId="49" fontId="15" fillId="2" borderId="21" xfId="8" applyNumberFormat="1" applyFont="1" applyFill="1" applyBorder="1" applyAlignment="1">
      <alignment horizontal="left" vertical="center" wrapText="1"/>
    </xf>
    <xf numFmtId="49" fontId="15" fillId="2" borderId="9" xfId="8" applyNumberFormat="1" applyFont="1" applyFill="1" applyBorder="1" applyAlignment="1">
      <alignment horizontal="left" vertical="center" wrapText="1"/>
    </xf>
    <xf numFmtId="49" fontId="15" fillId="2" borderId="18" xfId="8" applyNumberFormat="1" applyFont="1" applyFill="1" applyBorder="1" applyAlignment="1">
      <alignment horizontal="left" vertical="center" wrapText="1"/>
    </xf>
    <xf numFmtId="49" fontId="20" fillId="2" borderId="21" xfId="8" applyNumberFormat="1" applyFont="1" applyFill="1" applyBorder="1" applyAlignment="1">
      <alignment horizontal="center" vertical="center" wrapText="1"/>
    </xf>
    <xf numFmtId="49" fontId="20" fillId="2" borderId="9" xfId="8" applyNumberFormat="1" applyFont="1" applyFill="1" applyBorder="1" applyAlignment="1">
      <alignment horizontal="center" vertical="center" wrapText="1"/>
    </xf>
    <xf numFmtId="49" fontId="20" fillId="2" borderId="17" xfId="8" applyNumberFormat="1" applyFont="1" applyFill="1" applyBorder="1" applyAlignment="1">
      <alignment horizontal="center" vertical="center" wrapText="1"/>
    </xf>
    <xf numFmtId="4" fontId="20" fillId="2" borderId="16" xfId="8" applyNumberFormat="1" applyFont="1" applyFill="1" applyBorder="1" applyAlignment="1">
      <alignment horizontal="center" vertical="center" wrapText="1"/>
    </xf>
    <xf numFmtId="0" fontId="20" fillId="2" borderId="9"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20" fillId="2" borderId="18" xfId="8" applyFont="1" applyFill="1" applyBorder="1" applyAlignment="1">
      <alignment horizontal="center" vertical="center" wrapText="1"/>
    </xf>
    <xf numFmtId="49" fontId="25" fillId="2" borderId="14" xfId="8" applyNumberFormat="1" applyFont="1" applyFill="1" applyBorder="1" applyAlignment="1">
      <alignment horizontal="center" vertical="center" wrapText="1"/>
    </xf>
    <xf numFmtId="49" fontId="25" fillId="2" borderId="13" xfId="8" applyNumberFormat="1" applyFont="1" applyFill="1" applyBorder="1" applyAlignment="1">
      <alignment horizontal="center" vertical="center" wrapText="1"/>
    </xf>
    <xf numFmtId="49" fontId="20" fillId="2" borderId="31" xfId="8" applyNumberFormat="1" applyFont="1" applyFill="1" applyBorder="1" applyAlignment="1">
      <alignment horizontal="center" wrapText="1"/>
    </xf>
    <xf numFmtId="49" fontId="20" fillId="2" borderId="29" xfId="8" applyNumberFormat="1" applyFont="1" applyFill="1" applyBorder="1" applyAlignment="1">
      <alignment horizontal="center" wrapText="1"/>
    </xf>
    <xf numFmtId="49" fontId="20" fillId="2" borderId="32" xfId="8" applyNumberFormat="1" applyFont="1" applyFill="1" applyBorder="1" applyAlignment="1">
      <alignment horizontal="center" wrapText="1"/>
    </xf>
    <xf numFmtId="0" fontId="20" fillId="2" borderId="28" xfId="8" applyFont="1" applyFill="1" applyBorder="1" applyAlignment="1">
      <alignment horizontal="center" wrapText="1"/>
    </xf>
    <xf numFmtId="0" fontId="20" fillId="2" borderId="29" xfId="8" applyFont="1" applyFill="1" applyBorder="1" applyAlignment="1">
      <alignment horizontal="center" wrapText="1"/>
    </xf>
    <xf numFmtId="0" fontId="20" fillId="2" borderId="32" xfId="8" applyFont="1" applyFill="1" applyBorder="1" applyAlignment="1">
      <alignment horizontal="center" wrapText="1"/>
    </xf>
    <xf numFmtId="0" fontId="20" fillId="2" borderId="30" xfId="8" applyFont="1" applyFill="1" applyBorder="1" applyAlignment="1">
      <alignment horizontal="center" wrapText="1"/>
    </xf>
    <xf numFmtId="0" fontId="20" fillId="2" borderId="64" xfId="8" applyFont="1" applyFill="1" applyBorder="1" applyAlignment="1">
      <alignment horizontal="center" vertical="center" wrapText="1"/>
    </xf>
    <xf numFmtId="0" fontId="20" fillId="2" borderId="45" xfId="8" applyFont="1" applyFill="1" applyBorder="1" applyAlignment="1">
      <alignment horizontal="center" vertical="center" wrapText="1"/>
    </xf>
    <xf numFmtId="0" fontId="20" fillId="2" borderId="65" xfId="8" applyFont="1" applyFill="1" applyBorder="1" applyAlignment="1">
      <alignment horizontal="center" vertical="center" wrapText="1"/>
    </xf>
    <xf numFmtId="0" fontId="20" fillId="2" borderId="67"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68" xfId="8" applyFont="1" applyFill="1" applyBorder="1" applyAlignment="1">
      <alignment horizontal="center" vertical="center" wrapText="1"/>
    </xf>
    <xf numFmtId="0" fontId="20" fillId="2" borderId="33" xfId="8" applyFont="1" applyFill="1" applyBorder="1" applyAlignment="1">
      <alignment horizontal="center" vertical="center" wrapText="1"/>
    </xf>
    <xf numFmtId="0" fontId="20" fillId="2" borderId="10" xfId="8" applyFont="1" applyFill="1" applyBorder="1" applyAlignment="1">
      <alignment horizontal="center" vertical="center" wrapText="1"/>
    </xf>
    <xf numFmtId="0" fontId="20" fillId="2" borderId="20" xfId="8" applyFont="1" applyFill="1" applyBorder="1" applyAlignment="1">
      <alignment horizontal="center" vertical="center" wrapText="1"/>
    </xf>
    <xf numFmtId="0" fontId="20" fillId="2" borderId="66" xfId="8" applyFont="1" applyFill="1" applyBorder="1" applyAlignment="1">
      <alignment horizontal="center" vertical="center" wrapText="1"/>
    </xf>
    <xf numFmtId="0" fontId="20" fillId="2" borderId="40" xfId="8" applyFont="1" applyFill="1" applyBorder="1" applyAlignment="1">
      <alignment horizontal="center" vertical="center" wrapText="1"/>
    </xf>
    <xf numFmtId="0" fontId="20" fillId="2" borderId="22" xfId="8" applyFont="1" applyFill="1" applyBorder="1" applyAlignment="1">
      <alignment horizontal="center" vertical="center" wrapText="1"/>
    </xf>
    <xf numFmtId="0" fontId="20" fillId="2" borderId="28" xfId="8" applyFont="1" applyFill="1" applyBorder="1" applyAlignment="1">
      <alignment horizontal="center" vertical="center" wrapText="1"/>
    </xf>
    <xf numFmtId="0" fontId="20" fillId="2" borderId="29" xfId="8" applyFont="1" applyFill="1" applyBorder="1" applyAlignment="1">
      <alignment horizontal="center" vertical="center" wrapText="1"/>
    </xf>
    <xf numFmtId="0" fontId="20" fillId="2" borderId="30" xfId="8" applyFont="1" applyFill="1" applyBorder="1" applyAlignment="1">
      <alignment horizontal="center" vertical="center" wrapText="1"/>
    </xf>
    <xf numFmtId="49" fontId="24" fillId="2" borderId="9" xfId="8" applyNumberFormat="1" applyFont="1" applyFill="1" applyBorder="1" applyAlignment="1">
      <alignment horizontal="left" wrapText="1"/>
    </xf>
    <xf numFmtId="49" fontId="14" fillId="2" borderId="27" xfId="8" applyNumberFormat="1" applyFont="1" applyFill="1" applyBorder="1" applyAlignment="1">
      <alignment horizontal="center" wrapText="1"/>
    </xf>
    <xf numFmtId="49" fontId="14" fillId="2" borderId="24" xfId="8" applyNumberFormat="1" applyFont="1" applyFill="1" applyBorder="1" applyAlignment="1">
      <alignment horizontal="center" wrapText="1"/>
    </xf>
    <xf numFmtId="49" fontId="14" fillId="2" borderId="25" xfId="8" applyNumberFormat="1" applyFont="1" applyFill="1" applyBorder="1" applyAlignment="1">
      <alignment horizontal="center" wrapText="1"/>
    </xf>
    <xf numFmtId="4" fontId="14" fillId="2" borderId="23" xfId="8" applyNumberFormat="1" applyFont="1" applyFill="1" applyBorder="1" applyAlignment="1">
      <alignment horizontal="center" vertical="center" wrapText="1"/>
    </xf>
    <xf numFmtId="4" fontId="14" fillId="2" borderId="24" xfId="8" applyNumberFormat="1" applyFont="1" applyFill="1" applyBorder="1" applyAlignment="1">
      <alignment horizontal="center" vertical="center" wrapText="1"/>
    </xf>
    <xf numFmtId="4" fontId="14" fillId="2" borderId="25" xfId="8" applyNumberFormat="1" applyFont="1" applyFill="1" applyBorder="1" applyAlignment="1">
      <alignment horizontal="center" vertical="center" wrapText="1"/>
    </xf>
    <xf numFmtId="4" fontId="14" fillId="2" borderId="26" xfId="8" applyNumberFormat="1" applyFont="1" applyFill="1" applyBorder="1" applyAlignment="1">
      <alignment horizontal="center" vertical="center" wrapText="1"/>
    </xf>
    <xf numFmtId="49" fontId="15" fillId="2" borderId="69" xfId="8" applyNumberFormat="1" applyFont="1" applyFill="1" applyBorder="1" applyAlignment="1">
      <alignment horizontal="center" wrapText="1"/>
    </xf>
    <xf numFmtId="49" fontId="15" fillId="2" borderId="54" xfId="8" applyNumberFormat="1" applyFont="1" applyFill="1" applyBorder="1" applyAlignment="1">
      <alignment horizontal="center" wrapText="1"/>
    </xf>
    <xf numFmtId="4" fontId="15" fillId="2" borderId="54" xfId="8" applyNumberFormat="1" applyFont="1" applyFill="1" applyBorder="1" applyAlignment="1">
      <alignment horizontal="center" vertical="center" wrapText="1"/>
    </xf>
    <xf numFmtId="4" fontId="15" fillId="2" borderId="55" xfId="8" applyNumberFormat="1" applyFont="1" applyFill="1" applyBorder="1" applyAlignment="1">
      <alignment horizontal="center" vertical="center" wrapText="1"/>
    </xf>
    <xf numFmtId="49" fontId="15" fillId="2" borderId="18" xfId="8" applyNumberFormat="1" applyFont="1" applyFill="1" applyBorder="1" applyAlignment="1">
      <alignment horizontal="center" vertical="center" wrapText="1"/>
    </xf>
    <xf numFmtId="49" fontId="15" fillId="2" borderId="34" xfId="8" applyNumberFormat="1" applyFont="1" applyFill="1" applyBorder="1" applyAlignment="1">
      <alignment horizontal="center" vertical="center" wrapText="1"/>
    </xf>
    <xf numFmtId="49" fontId="15" fillId="2" borderId="14" xfId="8" applyNumberFormat="1" applyFont="1" applyFill="1" applyBorder="1" applyAlignment="1">
      <alignment horizontal="center" vertical="center" wrapText="1"/>
    </xf>
    <xf numFmtId="49" fontId="15" fillId="2" borderId="56" xfId="8" applyNumberFormat="1" applyFont="1" applyFill="1" applyBorder="1" applyAlignment="1">
      <alignment horizontal="center" wrapText="1"/>
    </xf>
    <xf numFmtId="49" fontId="15" fillId="2" borderId="57" xfId="8" applyNumberFormat="1" applyFont="1" applyFill="1" applyBorder="1" applyAlignment="1">
      <alignment horizontal="center" wrapText="1"/>
    </xf>
    <xf numFmtId="0" fontId="15" fillId="2" borderId="0" xfId="8" applyNumberFormat="1" applyFont="1" applyFill="1" applyBorder="1" applyAlignment="1">
      <alignment horizontal="left"/>
    </xf>
    <xf numFmtId="0" fontId="14" fillId="2" borderId="0" xfId="8" applyFont="1" applyFill="1" applyAlignment="1">
      <alignment horizontal="left" vertical="center"/>
    </xf>
    <xf numFmtId="0" fontId="14" fillId="2" borderId="0" xfId="8" applyNumberFormat="1" applyFont="1" applyFill="1" applyBorder="1" applyAlignment="1">
      <alignment horizontal="center" vertical="center" wrapText="1"/>
    </xf>
    <xf numFmtId="0" fontId="15" fillId="2" borderId="10" xfId="8" applyNumberFormat="1" applyFont="1" applyFill="1" applyBorder="1" applyAlignment="1">
      <alignment horizontal="center"/>
    </xf>
    <xf numFmtId="0" fontId="15" fillId="2" borderId="9" xfId="8" applyNumberFormat="1" applyFont="1" applyFill="1" applyBorder="1" applyAlignment="1">
      <alignment horizontal="center"/>
    </xf>
    <xf numFmtId="0" fontId="15" fillId="2" borderId="0" xfId="1" applyFont="1" applyFill="1" applyAlignment="1">
      <alignment horizontal="center"/>
    </xf>
    <xf numFmtId="0" fontId="15" fillId="2" borderId="11" xfId="1" applyFont="1" applyFill="1" applyBorder="1" applyAlignment="1">
      <alignment horizontal="center" vertical="top"/>
    </xf>
    <xf numFmtId="49" fontId="15" fillId="2" borderId="10" xfId="1" applyNumberFormat="1" applyFont="1" applyFill="1" applyBorder="1" applyAlignment="1">
      <alignment horizontal="center"/>
    </xf>
    <xf numFmtId="0" fontId="15" fillId="2" borderId="10" xfId="4" applyNumberFormat="1" applyFont="1" applyFill="1" applyBorder="1" applyAlignment="1">
      <alignment horizontal="center"/>
    </xf>
    <xf numFmtId="0" fontId="15" fillId="2" borderId="0" xfId="1" applyFont="1" applyFill="1" applyAlignment="1">
      <alignment horizontal="left"/>
    </xf>
    <xf numFmtId="0" fontId="15" fillId="2" borderId="10" xfId="1" applyFont="1" applyFill="1" applyBorder="1" applyAlignment="1">
      <alignment horizontal="center" vertical="top"/>
    </xf>
    <xf numFmtId="49" fontId="15" fillId="2" borderId="10" xfId="1" applyNumberFormat="1" applyFont="1" applyFill="1" applyBorder="1" applyAlignment="1">
      <alignment horizontal="center" vertical="top"/>
    </xf>
    <xf numFmtId="0" fontId="15" fillId="2" borderId="10" xfId="1" applyFont="1" applyFill="1" applyBorder="1" applyAlignment="1">
      <alignment horizontal="center"/>
    </xf>
    <xf numFmtId="0" fontId="14" fillId="2" borderId="46" xfId="1" applyFont="1" applyFill="1" applyBorder="1" applyAlignment="1">
      <alignment horizontal="right" vertical="center"/>
    </xf>
    <xf numFmtId="0" fontId="15" fillId="2" borderId="46" xfId="1" applyFont="1" applyFill="1" applyBorder="1" applyAlignment="1">
      <alignment horizontal="right" vertical="center"/>
    </xf>
    <xf numFmtId="0" fontId="15" fillId="2" borderId="25" xfId="1" applyFont="1" applyFill="1" applyBorder="1" applyAlignment="1">
      <alignment horizontal="center"/>
    </xf>
    <xf numFmtId="0" fontId="15" fillId="2" borderId="52" xfId="1" applyFont="1" applyFill="1" applyBorder="1" applyAlignment="1">
      <alignment horizontal="center"/>
    </xf>
    <xf numFmtId="4" fontId="15" fillId="2" borderId="52" xfId="1" applyNumberFormat="1" applyFont="1" applyFill="1" applyBorder="1" applyAlignment="1">
      <alignment horizontal="center" wrapText="1"/>
    </xf>
    <xf numFmtId="4" fontId="14" fillId="2" borderId="52" xfId="1" applyNumberFormat="1" applyFont="1" applyFill="1" applyBorder="1" applyAlignment="1">
      <alignment horizontal="center" wrapText="1"/>
    </xf>
    <xf numFmtId="0" fontId="15" fillId="2" borderId="52" xfId="1" applyFont="1" applyFill="1" applyBorder="1" applyAlignment="1">
      <alignment horizontal="center" wrapText="1"/>
    </xf>
    <xf numFmtId="0" fontId="15" fillId="2" borderId="18" xfId="1" applyFont="1" applyFill="1" applyBorder="1" applyAlignment="1">
      <alignment horizontal="center" wrapText="1"/>
    </xf>
    <xf numFmtId="0" fontId="15" fillId="2" borderId="28" xfId="1" applyFont="1" applyFill="1" applyBorder="1" applyAlignment="1">
      <alignment horizontal="center" wrapText="1"/>
    </xf>
    <xf numFmtId="0" fontId="15" fillId="2" borderId="29" xfId="1" applyFont="1" applyFill="1" applyBorder="1" applyAlignment="1">
      <alignment horizontal="center" wrapText="1"/>
    </xf>
    <xf numFmtId="0" fontId="15" fillId="2" borderId="32" xfId="1" applyFont="1" applyFill="1" applyBorder="1" applyAlignment="1">
      <alignment horizontal="center" wrapText="1"/>
    </xf>
    <xf numFmtId="0" fontId="15" fillId="2" borderId="30" xfId="1" applyFont="1" applyFill="1" applyBorder="1" applyAlignment="1">
      <alignment horizontal="center" wrapText="1"/>
    </xf>
    <xf numFmtId="0" fontId="15" fillId="2" borderId="53" xfId="1" applyFont="1" applyFill="1" applyBorder="1" applyAlignment="1">
      <alignment horizontal="center" wrapText="1"/>
    </xf>
    <xf numFmtId="0" fontId="15" fillId="2" borderId="46" xfId="1" applyFont="1" applyFill="1" applyBorder="1" applyAlignment="1">
      <alignment horizontal="left" vertical="top" wrapText="1" indent="2"/>
    </xf>
    <xf numFmtId="49" fontId="15" fillId="2" borderId="9" xfId="1" applyNumberFormat="1" applyFont="1" applyFill="1" applyBorder="1" applyAlignment="1">
      <alignment horizontal="center"/>
    </xf>
    <xf numFmtId="0" fontId="15" fillId="2" borderId="46" xfId="1" applyFont="1" applyFill="1" applyBorder="1" applyAlignment="1">
      <alignment vertical="center" wrapText="1"/>
    </xf>
    <xf numFmtId="49" fontId="15" fillId="2" borderId="29" xfId="1" applyNumberFormat="1" applyFont="1" applyFill="1" applyBorder="1" applyAlignment="1">
      <alignment horizont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5" fillId="2" borderId="46" xfId="1" applyFont="1" applyFill="1" applyBorder="1" applyAlignment="1">
      <alignment wrapText="1"/>
    </xf>
    <xf numFmtId="0" fontId="15" fillId="2" borderId="0" xfId="1" applyFont="1" applyFill="1" applyBorder="1" applyAlignment="1">
      <alignment horizontal="center"/>
    </xf>
    <xf numFmtId="49" fontId="20" fillId="2" borderId="46" xfId="1" applyNumberFormat="1" applyFont="1" applyFill="1" applyBorder="1" applyAlignment="1">
      <alignment horizontal="left" wrapText="1"/>
    </xf>
    <xf numFmtId="4" fontId="20" fillId="2" borderId="16" xfId="1" applyNumberFormat="1" applyFont="1" applyFill="1" applyBorder="1" applyAlignment="1">
      <alignment horizontal="center" wrapText="1"/>
    </xf>
    <xf numFmtId="0" fontId="20" fillId="2" borderId="9" xfId="1" applyFont="1" applyFill="1" applyBorder="1" applyAlignment="1">
      <alignment horizontal="center" wrapText="1"/>
    </xf>
    <xf numFmtId="0" fontId="20" fillId="2" borderId="17" xfId="1" applyFont="1" applyFill="1" applyBorder="1" applyAlignment="1">
      <alignment horizontal="center" wrapText="1"/>
    </xf>
    <xf numFmtId="0" fontId="20" fillId="2" borderId="16" xfId="1" applyFont="1" applyFill="1" applyBorder="1" applyAlignment="1">
      <alignment horizontal="center" wrapText="1"/>
    </xf>
    <xf numFmtId="0" fontId="20" fillId="2" borderId="18" xfId="1" applyFont="1" applyFill="1" applyBorder="1" applyAlignment="1">
      <alignment horizontal="center" wrapText="1"/>
    </xf>
    <xf numFmtId="49" fontId="21" fillId="2" borderId="46" xfId="1" applyNumberFormat="1" applyFont="1" applyFill="1" applyBorder="1" applyAlignment="1">
      <alignment horizontal="right" vertical="center"/>
    </xf>
    <xf numFmtId="49" fontId="20" fillId="2" borderId="46" xfId="1" applyNumberFormat="1" applyFont="1" applyFill="1" applyBorder="1" applyAlignment="1">
      <alignment horizontal="right" vertical="center"/>
    </xf>
    <xf numFmtId="49" fontId="20" fillId="2" borderId="36" xfId="1" applyNumberFormat="1" applyFont="1" applyFill="1" applyBorder="1" applyAlignment="1">
      <alignment horizontal="center" wrapText="1"/>
    </xf>
    <xf numFmtId="49" fontId="20" fillId="2" borderId="39" xfId="1" applyNumberFormat="1" applyFont="1" applyFill="1" applyBorder="1" applyAlignment="1">
      <alignment horizontal="center" wrapText="1"/>
    </xf>
    <xf numFmtId="4" fontId="22" fillId="2" borderId="35" xfId="1" applyNumberFormat="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37" xfId="1" applyFont="1" applyFill="1" applyBorder="1" applyAlignment="1">
      <alignment horizontal="center" vertical="center" wrapText="1"/>
    </xf>
    <xf numFmtId="49" fontId="20" fillId="2" borderId="46" xfId="1" applyNumberFormat="1" applyFont="1" applyFill="1" applyBorder="1" applyAlignment="1">
      <alignment horizontal="center" vertical="center" wrapText="1"/>
    </xf>
    <xf numFmtId="0" fontId="20" fillId="2" borderId="28" xfId="1" applyFont="1" applyFill="1" applyBorder="1" applyAlignment="1">
      <alignment horizontal="center" wrapText="1"/>
    </xf>
    <xf numFmtId="0" fontId="20" fillId="2" borderId="29" xfId="1" applyFont="1" applyFill="1" applyBorder="1" applyAlignment="1">
      <alignment horizontal="center" wrapText="1"/>
    </xf>
    <xf numFmtId="0" fontId="20" fillId="2" borderId="32" xfId="1" applyFont="1" applyFill="1" applyBorder="1" applyAlignment="1">
      <alignment horizontal="center" wrapText="1"/>
    </xf>
    <xf numFmtId="0" fontId="20" fillId="2" borderId="30" xfId="1" applyFont="1" applyFill="1" applyBorder="1" applyAlignment="1">
      <alignment horizontal="center" wrapText="1"/>
    </xf>
    <xf numFmtId="4" fontId="22" fillId="2" borderId="16" xfId="1" applyNumberFormat="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17" xfId="1" applyFont="1" applyFill="1" applyBorder="1" applyAlignment="1">
      <alignment horizontal="center" vertical="center" wrapText="1"/>
    </xf>
    <xf numFmtId="49" fontId="21" fillId="2" borderId="0" xfId="1" applyNumberFormat="1" applyFont="1" applyFill="1" applyBorder="1" applyAlignment="1">
      <alignment horizontal="left" vertical="center"/>
    </xf>
    <xf numFmtId="49" fontId="28" fillId="2" borderId="0" xfId="1" applyNumberFormat="1" applyFont="1" applyFill="1" applyBorder="1" applyAlignment="1">
      <alignment horizontal="left" wrapText="1"/>
    </xf>
    <xf numFmtId="0" fontId="35" fillId="0" borderId="0" xfId="1" applyFont="1" applyAlignment="1">
      <alignment horizontal="left" wrapText="1"/>
    </xf>
    <xf numFmtId="49" fontId="24" fillId="2" borderId="46" xfId="1" applyNumberFormat="1" applyFont="1" applyFill="1" applyBorder="1" applyAlignment="1">
      <alignment horizontal="left" wrapText="1"/>
    </xf>
    <xf numFmtId="0" fontId="20" fillId="2" borderId="20" xfId="1" applyFont="1" applyFill="1" applyBorder="1" applyAlignment="1">
      <alignment horizontal="center" vertical="center" wrapText="1"/>
    </xf>
    <xf numFmtId="4" fontId="20" fillId="2" borderId="19" xfId="1" applyNumberFormat="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30" xfId="1" applyFont="1" applyFill="1" applyBorder="1" applyAlignment="1">
      <alignment horizontal="center" vertical="center" wrapText="1"/>
    </xf>
    <xf numFmtId="49" fontId="20" fillId="2" borderId="10" xfId="1" applyNumberFormat="1" applyFont="1" applyFill="1" applyBorder="1" applyAlignment="1">
      <alignment horizontal="center"/>
    </xf>
    <xf numFmtId="0" fontId="20" fillId="2" borderId="10" xfId="4" applyNumberFormat="1" applyFont="1" applyFill="1" applyBorder="1" applyAlignment="1">
      <alignment horizontal="center"/>
    </xf>
    <xf numFmtId="0" fontId="20" fillId="2" borderId="11" xfId="1" applyFont="1" applyFill="1" applyBorder="1" applyAlignment="1">
      <alignment horizontal="center"/>
    </xf>
    <xf numFmtId="0" fontId="20" fillId="2" borderId="0" xfId="1" applyFont="1" applyFill="1" applyAlignment="1">
      <alignment horizontal="left"/>
    </xf>
    <xf numFmtId="0" fontId="20" fillId="2" borderId="10" xfId="1" applyFont="1" applyFill="1" applyBorder="1" applyAlignment="1">
      <alignment horizontal="center" vertical="top"/>
    </xf>
    <xf numFmtId="49" fontId="20" fillId="2" borderId="10" xfId="1" applyNumberFormat="1" applyFont="1" applyFill="1" applyBorder="1" applyAlignment="1">
      <alignment horizontal="center" vertical="top"/>
    </xf>
    <xf numFmtId="0" fontId="20" fillId="2" borderId="0" xfId="1" applyFont="1" applyFill="1" applyAlignment="1">
      <alignment horizontal="center"/>
    </xf>
    <xf numFmtId="0" fontId="20" fillId="2" borderId="11" xfId="1" applyFont="1" applyFill="1" applyBorder="1" applyAlignment="1">
      <alignment horizontal="center" vertical="top"/>
    </xf>
    <xf numFmtId="0" fontId="20" fillId="2" borderId="10" xfId="1" applyFont="1" applyFill="1" applyBorder="1" applyAlignment="1">
      <alignment horizontal="center"/>
    </xf>
    <xf numFmtId="0" fontId="20" fillId="2" borderId="46" xfId="1" applyFont="1" applyFill="1" applyBorder="1" applyAlignment="1">
      <alignment horizontal="left" vertical="top" wrapText="1" indent="2"/>
    </xf>
    <xf numFmtId="49" fontId="20" fillId="2" borderId="46" xfId="1" applyNumberFormat="1" applyFont="1" applyFill="1" applyBorder="1" applyAlignment="1">
      <alignment horizontal="center" wrapText="1"/>
    </xf>
    <xf numFmtId="0" fontId="20" fillId="2" borderId="51" xfId="1" applyFont="1" applyFill="1" applyBorder="1" applyAlignment="1">
      <alignment horizontal="center" vertical="center" wrapText="1"/>
    </xf>
    <xf numFmtId="0" fontId="21" fillId="2" borderId="46" xfId="1" applyFont="1" applyFill="1" applyBorder="1" applyAlignment="1">
      <alignment horizontal="right" vertical="center"/>
    </xf>
    <xf numFmtId="49" fontId="20" fillId="2" borderId="25" xfId="1" applyNumberFormat="1" applyFont="1" applyFill="1" applyBorder="1" applyAlignment="1">
      <alignment horizontal="center" wrapText="1"/>
    </xf>
    <xf numFmtId="49" fontId="20" fillId="2" borderId="52" xfId="1" applyNumberFormat="1" applyFont="1" applyFill="1" applyBorder="1" applyAlignment="1">
      <alignment horizontal="center" wrapText="1"/>
    </xf>
    <xf numFmtId="0" fontId="22"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53"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0" fillId="2" borderId="46" xfId="1" applyFont="1" applyFill="1" applyBorder="1" applyAlignment="1">
      <alignment horizontal="left" wrapText="1"/>
    </xf>
    <xf numFmtId="0" fontId="25" fillId="2" borderId="46" xfId="1" applyFont="1" applyFill="1" applyBorder="1" applyAlignment="1">
      <alignment horizontal="center" vertical="center"/>
    </xf>
    <xf numFmtId="49" fontId="25" fillId="2" borderId="12" xfId="1" applyNumberFormat="1" applyFont="1" applyFill="1" applyBorder="1" applyAlignment="1">
      <alignment horizontal="center" wrapText="1"/>
    </xf>
    <xf numFmtId="49" fontId="25" fillId="2" borderId="58" xfId="1" applyNumberFormat="1" applyFont="1" applyFill="1" applyBorder="1" applyAlignment="1">
      <alignment horizontal="center" wrapText="1"/>
    </xf>
    <xf numFmtId="0" fontId="25" fillId="2" borderId="58" xfId="1" applyFont="1" applyFill="1" applyBorder="1" applyAlignment="1">
      <alignment horizontal="center" vertical="center" wrapText="1"/>
    </xf>
    <xf numFmtId="0" fontId="25" fillId="2" borderId="13" xfId="1" applyFont="1" applyFill="1" applyBorder="1" applyAlignment="1">
      <alignment horizontal="center" vertical="center" wrapText="1"/>
    </xf>
    <xf numFmtId="49" fontId="20" fillId="2" borderId="57" xfId="1" applyNumberFormat="1" applyFont="1" applyFill="1" applyBorder="1" applyAlignment="1">
      <alignment horizontal="center" wrapText="1"/>
    </xf>
    <xf numFmtId="0" fontId="20" fillId="2" borderId="57" xfId="1" applyFont="1" applyFill="1" applyBorder="1" applyAlignment="1">
      <alignment horizontal="center" vertical="center" wrapText="1"/>
    </xf>
    <xf numFmtId="0" fontId="20" fillId="2" borderId="59" xfId="1" applyFont="1" applyFill="1" applyBorder="1" applyAlignment="1">
      <alignment horizontal="center" vertical="center" wrapText="1"/>
    </xf>
    <xf numFmtId="49" fontId="27" fillId="2" borderId="0" xfId="1" applyNumberFormat="1" applyFont="1" applyFill="1" applyBorder="1" applyAlignment="1">
      <alignment horizontal="left" wrapText="1"/>
    </xf>
    <xf numFmtId="0" fontId="21" fillId="2" borderId="0" xfId="1" applyFont="1" applyFill="1" applyAlignment="1">
      <alignment horizontal="left" vertical="center"/>
    </xf>
    <xf numFmtId="49" fontId="25" fillId="2" borderId="46" xfId="1" applyNumberFormat="1" applyFont="1" applyFill="1" applyBorder="1" applyAlignment="1">
      <alignment horizontal="center" vertical="center" wrapText="1"/>
    </xf>
    <xf numFmtId="49" fontId="25" fillId="2" borderId="11"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49" fontId="20" fillId="2" borderId="60" xfId="1" applyNumberFormat="1" applyFont="1" applyFill="1" applyBorder="1" applyAlignment="1">
      <alignment horizontal="center" wrapText="1"/>
    </xf>
    <xf numFmtId="49" fontId="20" fillId="2" borderId="61" xfId="1" applyNumberFormat="1" applyFont="1" applyFill="1" applyBorder="1" applyAlignment="1">
      <alignment horizontal="center" wrapText="1"/>
    </xf>
    <xf numFmtId="0" fontId="22" fillId="2" borderId="62" xfId="1" applyFont="1" applyFill="1" applyBorder="1" applyAlignment="1">
      <alignment horizontal="center" vertical="center" wrapText="1"/>
    </xf>
    <xf numFmtId="0" fontId="20" fillId="2" borderId="62"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0" fillId="2" borderId="0" xfId="1" applyNumberFormat="1" applyFont="1" applyFill="1" applyBorder="1" applyAlignment="1">
      <alignment horizontal="left"/>
    </xf>
    <xf numFmtId="0" fontId="21" fillId="2" borderId="0" xfId="1" applyNumberFormat="1" applyFont="1" applyFill="1" applyBorder="1" applyAlignment="1">
      <alignment horizontal="center" vertical="center" wrapText="1"/>
    </xf>
    <xf numFmtId="0" fontId="20" fillId="2" borderId="10" xfId="1" applyNumberFormat="1" applyFont="1" applyFill="1" applyBorder="1" applyAlignment="1">
      <alignment horizontal="center"/>
    </xf>
    <xf numFmtId="0" fontId="20" fillId="2" borderId="9" xfId="1" applyNumberFormat="1" applyFont="1" applyFill="1" applyBorder="1" applyAlignment="1">
      <alignment horizontal="center"/>
    </xf>
    <xf numFmtId="0" fontId="36" fillId="2" borderId="11" xfId="2" applyFont="1" applyFill="1" applyBorder="1" applyAlignment="1">
      <alignment horizontal="center" vertical="center"/>
    </xf>
  </cellXfs>
  <cellStyles count="10">
    <cellStyle name="Обычный" xfId="0" builtinId="0"/>
    <cellStyle name="Обычный 2" xfId="1"/>
    <cellStyle name="Обычный 2 2" xfId="5"/>
    <cellStyle name="Обычный 2 3" xfId="8"/>
    <cellStyle name="Обычный 4" xfId="2"/>
    <cellStyle name="Финансовый 2" xfId="3"/>
    <cellStyle name="Финансовый 3" xfId="4"/>
    <cellStyle name="Финансовый 3 2" xfId="6"/>
    <cellStyle name="Финансовый 3 3" xfId="9"/>
    <cellStyle name="Финансовый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41;&#1054;&#1059;%20&#1057;&#1054;&#106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1"/>
      <sheetName val="план р2"/>
      <sheetName val="Доходы 130  "/>
      <sheetName val="Доходы 150"/>
      <sheetName val="Прочие поступления(510)"/>
      <sheetName val="Доходы 400"/>
    </sheetNames>
    <sheetDataSet>
      <sheetData sheetId="0" refreshError="1"/>
      <sheetData sheetId="1" refreshError="1"/>
      <sheetData sheetId="2">
        <row r="91">
          <cell r="AB91" t="str">
            <v>С.И.Василенко</v>
          </cell>
        </row>
      </sheetData>
      <sheetData sheetId="3"/>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137"/>
  <sheetViews>
    <sheetView showGridLines="0" tabSelected="1" view="pageBreakPreview" topLeftCell="A28" zoomScale="110" zoomScaleSheetLayoutView="110" workbookViewId="0">
      <selection activeCell="A60" sqref="A60:BW60"/>
    </sheetView>
  </sheetViews>
  <sheetFormatPr defaultColWidth="0.85546875" defaultRowHeight="11.25" x14ac:dyDescent="0.2"/>
  <cols>
    <col min="1" max="18" width="0.85546875" style="118"/>
    <col min="19" max="19" width="0.85546875" style="118" customWidth="1"/>
    <col min="20" max="65" width="0.85546875" style="118"/>
    <col min="66" max="66" width="0.85546875" style="118" customWidth="1"/>
    <col min="67" max="69" width="0.85546875" style="118"/>
    <col min="70" max="70" width="0.85546875" style="118" customWidth="1"/>
    <col min="71" max="81" width="0.85546875" style="118"/>
    <col min="82" max="83" width="0.85546875" style="118" customWidth="1"/>
    <col min="84" max="165" width="0.85546875" style="118"/>
    <col min="166" max="166" width="15" style="118" customWidth="1"/>
    <col min="167" max="274" width="0.85546875" style="118"/>
    <col min="275" max="275" width="0.85546875" style="118" customWidth="1"/>
    <col min="276" max="321" width="0.85546875" style="118"/>
    <col min="322" max="322" width="0.85546875" style="118" customWidth="1"/>
    <col min="323" max="325" width="0.85546875" style="118"/>
    <col min="326" max="326" width="0.85546875" style="118" customWidth="1"/>
    <col min="327" max="337" width="0.85546875" style="118"/>
    <col min="338" max="339" width="0.85546875" style="118" customWidth="1"/>
    <col min="340" max="421" width="0.85546875" style="118"/>
    <col min="422" max="422" width="15" style="118" customWidth="1"/>
    <col min="423" max="530" width="0.85546875" style="118"/>
    <col min="531" max="531" width="0.85546875" style="118" customWidth="1"/>
    <col min="532" max="577" width="0.85546875" style="118"/>
    <col min="578" max="578" width="0.85546875" style="118" customWidth="1"/>
    <col min="579" max="581" width="0.85546875" style="118"/>
    <col min="582" max="582" width="0.85546875" style="118" customWidth="1"/>
    <col min="583" max="593" width="0.85546875" style="118"/>
    <col min="594" max="595" width="0.85546875" style="118" customWidth="1"/>
    <col min="596" max="677" width="0.85546875" style="118"/>
    <col min="678" max="678" width="15" style="118" customWidth="1"/>
    <col min="679" max="786" width="0.85546875" style="118"/>
    <col min="787" max="787" width="0.85546875" style="118" customWidth="1"/>
    <col min="788" max="833" width="0.85546875" style="118"/>
    <col min="834" max="834" width="0.85546875" style="118" customWidth="1"/>
    <col min="835" max="837" width="0.85546875" style="118"/>
    <col min="838" max="838" width="0.85546875" style="118" customWidth="1"/>
    <col min="839" max="849" width="0.85546875" style="118"/>
    <col min="850" max="851" width="0.85546875" style="118" customWidth="1"/>
    <col min="852" max="933" width="0.85546875" style="118"/>
    <col min="934" max="934" width="15" style="118" customWidth="1"/>
    <col min="935" max="1042" width="0.85546875" style="118"/>
    <col min="1043" max="1043" width="0.85546875" style="118" customWidth="1"/>
    <col min="1044" max="1089" width="0.85546875" style="118"/>
    <col min="1090" max="1090" width="0.85546875" style="118" customWidth="1"/>
    <col min="1091" max="1093" width="0.85546875" style="118"/>
    <col min="1094" max="1094" width="0.85546875" style="118" customWidth="1"/>
    <col min="1095" max="1105" width="0.85546875" style="118"/>
    <col min="1106" max="1107" width="0.85546875" style="118" customWidth="1"/>
    <col min="1108" max="1189" width="0.85546875" style="118"/>
    <col min="1190" max="1190" width="15" style="118" customWidth="1"/>
    <col min="1191" max="1298" width="0.85546875" style="118"/>
    <col min="1299" max="1299" width="0.85546875" style="118" customWidth="1"/>
    <col min="1300" max="1345" width="0.85546875" style="118"/>
    <col min="1346" max="1346" width="0.85546875" style="118" customWidth="1"/>
    <col min="1347" max="1349" width="0.85546875" style="118"/>
    <col min="1350" max="1350" width="0.85546875" style="118" customWidth="1"/>
    <col min="1351" max="1361" width="0.85546875" style="118"/>
    <col min="1362" max="1363" width="0.85546875" style="118" customWidth="1"/>
    <col min="1364" max="1445" width="0.85546875" style="118"/>
    <col min="1446" max="1446" width="15" style="118" customWidth="1"/>
    <col min="1447" max="1554" width="0.85546875" style="118"/>
    <col min="1555" max="1555" width="0.85546875" style="118" customWidth="1"/>
    <col min="1556" max="1601" width="0.85546875" style="118"/>
    <col min="1602" max="1602" width="0.85546875" style="118" customWidth="1"/>
    <col min="1603" max="1605" width="0.85546875" style="118"/>
    <col min="1606" max="1606" width="0.85546875" style="118" customWidth="1"/>
    <col min="1607" max="1617" width="0.85546875" style="118"/>
    <col min="1618" max="1619" width="0.85546875" style="118" customWidth="1"/>
    <col min="1620" max="1701" width="0.85546875" style="118"/>
    <col min="1702" max="1702" width="15" style="118" customWidth="1"/>
    <col min="1703" max="1810" width="0.85546875" style="118"/>
    <col min="1811" max="1811" width="0.85546875" style="118" customWidth="1"/>
    <col min="1812" max="1857" width="0.85546875" style="118"/>
    <col min="1858" max="1858" width="0.85546875" style="118" customWidth="1"/>
    <col min="1859" max="1861" width="0.85546875" style="118"/>
    <col min="1862" max="1862" width="0.85546875" style="118" customWidth="1"/>
    <col min="1863" max="1873" width="0.85546875" style="118"/>
    <col min="1874" max="1875" width="0.85546875" style="118" customWidth="1"/>
    <col min="1876" max="1957" width="0.85546875" style="118"/>
    <col min="1958" max="1958" width="15" style="118" customWidth="1"/>
    <col min="1959" max="2066" width="0.85546875" style="118"/>
    <col min="2067" max="2067" width="0.85546875" style="118" customWidth="1"/>
    <col min="2068" max="2113" width="0.85546875" style="118"/>
    <col min="2114" max="2114" width="0.85546875" style="118" customWidth="1"/>
    <col min="2115" max="2117" width="0.85546875" style="118"/>
    <col min="2118" max="2118" width="0.85546875" style="118" customWidth="1"/>
    <col min="2119" max="2129" width="0.85546875" style="118"/>
    <col min="2130" max="2131" width="0.85546875" style="118" customWidth="1"/>
    <col min="2132" max="2213" width="0.85546875" style="118"/>
    <col min="2214" max="2214" width="15" style="118" customWidth="1"/>
    <col min="2215" max="2322" width="0.85546875" style="118"/>
    <col min="2323" max="2323" width="0.85546875" style="118" customWidth="1"/>
    <col min="2324" max="2369" width="0.85546875" style="118"/>
    <col min="2370" max="2370" width="0.85546875" style="118" customWidth="1"/>
    <col min="2371" max="2373" width="0.85546875" style="118"/>
    <col min="2374" max="2374" width="0.85546875" style="118" customWidth="1"/>
    <col min="2375" max="2385" width="0.85546875" style="118"/>
    <col min="2386" max="2387" width="0.85546875" style="118" customWidth="1"/>
    <col min="2388" max="2469" width="0.85546875" style="118"/>
    <col min="2470" max="2470" width="15" style="118" customWidth="1"/>
    <col min="2471" max="2578" width="0.85546875" style="118"/>
    <col min="2579" max="2579" width="0.85546875" style="118" customWidth="1"/>
    <col min="2580" max="2625" width="0.85546875" style="118"/>
    <col min="2626" max="2626" width="0.85546875" style="118" customWidth="1"/>
    <col min="2627" max="2629" width="0.85546875" style="118"/>
    <col min="2630" max="2630" width="0.85546875" style="118" customWidth="1"/>
    <col min="2631" max="2641" width="0.85546875" style="118"/>
    <col min="2642" max="2643" width="0.85546875" style="118" customWidth="1"/>
    <col min="2644" max="2725" width="0.85546875" style="118"/>
    <col min="2726" max="2726" width="15" style="118" customWidth="1"/>
    <col min="2727" max="2834" width="0.85546875" style="118"/>
    <col min="2835" max="2835" width="0.85546875" style="118" customWidth="1"/>
    <col min="2836" max="2881" width="0.85546875" style="118"/>
    <col min="2882" max="2882" width="0.85546875" style="118" customWidth="1"/>
    <col min="2883" max="2885" width="0.85546875" style="118"/>
    <col min="2886" max="2886" width="0.85546875" style="118" customWidth="1"/>
    <col min="2887" max="2897" width="0.85546875" style="118"/>
    <col min="2898" max="2899" width="0.85546875" style="118" customWidth="1"/>
    <col min="2900" max="2981" width="0.85546875" style="118"/>
    <col min="2982" max="2982" width="15" style="118" customWidth="1"/>
    <col min="2983" max="3090" width="0.85546875" style="118"/>
    <col min="3091" max="3091" width="0.85546875" style="118" customWidth="1"/>
    <col min="3092" max="3137" width="0.85546875" style="118"/>
    <col min="3138" max="3138" width="0.85546875" style="118" customWidth="1"/>
    <col min="3139" max="3141" width="0.85546875" style="118"/>
    <col min="3142" max="3142" width="0.85546875" style="118" customWidth="1"/>
    <col min="3143" max="3153" width="0.85546875" style="118"/>
    <col min="3154" max="3155" width="0.85546875" style="118" customWidth="1"/>
    <col min="3156" max="3237" width="0.85546875" style="118"/>
    <col min="3238" max="3238" width="15" style="118" customWidth="1"/>
    <col min="3239" max="3346" width="0.85546875" style="118"/>
    <col min="3347" max="3347" width="0.85546875" style="118" customWidth="1"/>
    <col min="3348" max="3393" width="0.85546875" style="118"/>
    <col min="3394" max="3394" width="0.85546875" style="118" customWidth="1"/>
    <col min="3395" max="3397" width="0.85546875" style="118"/>
    <col min="3398" max="3398" width="0.85546875" style="118" customWidth="1"/>
    <col min="3399" max="3409" width="0.85546875" style="118"/>
    <col min="3410" max="3411" width="0.85546875" style="118" customWidth="1"/>
    <col min="3412" max="3493" width="0.85546875" style="118"/>
    <col min="3494" max="3494" width="15" style="118" customWidth="1"/>
    <col min="3495" max="3602" width="0.85546875" style="118"/>
    <col min="3603" max="3603" width="0.85546875" style="118" customWidth="1"/>
    <col min="3604" max="3649" width="0.85546875" style="118"/>
    <col min="3650" max="3650" width="0.85546875" style="118" customWidth="1"/>
    <col min="3651" max="3653" width="0.85546875" style="118"/>
    <col min="3654" max="3654" width="0.85546875" style="118" customWidth="1"/>
    <col min="3655" max="3665" width="0.85546875" style="118"/>
    <col min="3666" max="3667" width="0.85546875" style="118" customWidth="1"/>
    <col min="3668" max="3749" width="0.85546875" style="118"/>
    <col min="3750" max="3750" width="15" style="118" customWidth="1"/>
    <col min="3751" max="3858" width="0.85546875" style="118"/>
    <col min="3859" max="3859" width="0.85546875" style="118" customWidth="1"/>
    <col min="3860" max="3905" width="0.85546875" style="118"/>
    <col min="3906" max="3906" width="0.85546875" style="118" customWidth="1"/>
    <col min="3907" max="3909" width="0.85546875" style="118"/>
    <col min="3910" max="3910" width="0.85546875" style="118" customWidth="1"/>
    <col min="3911" max="3921" width="0.85546875" style="118"/>
    <col min="3922" max="3923" width="0.85546875" style="118" customWidth="1"/>
    <col min="3924" max="4005" width="0.85546875" style="118"/>
    <col min="4006" max="4006" width="15" style="118" customWidth="1"/>
    <col min="4007" max="4114" width="0.85546875" style="118"/>
    <col min="4115" max="4115" width="0.85546875" style="118" customWidth="1"/>
    <col min="4116" max="4161" width="0.85546875" style="118"/>
    <col min="4162" max="4162" width="0.85546875" style="118" customWidth="1"/>
    <col min="4163" max="4165" width="0.85546875" style="118"/>
    <col min="4166" max="4166" width="0.85546875" style="118" customWidth="1"/>
    <col min="4167" max="4177" width="0.85546875" style="118"/>
    <col min="4178" max="4179" width="0.85546875" style="118" customWidth="1"/>
    <col min="4180" max="4261" width="0.85546875" style="118"/>
    <col min="4262" max="4262" width="15" style="118" customWidth="1"/>
    <col min="4263" max="4370" width="0.85546875" style="118"/>
    <col min="4371" max="4371" width="0.85546875" style="118" customWidth="1"/>
    <col min="4372" max="4417" width="0.85546875" style="118"/>
    <col min="4418" max="4418" width="0.85546875" style="118" customWidth="1"/>
    <col min="4419" max="4421" width="0.85546875" style="118"/>
    <col min="4422" max="4422" width="0.85546875" style="118" customWidth="1"/>
    <col min="4423" max="4433" width="0.85546875" style="118"/>
    <col min="4434" max="4435" width="0.85546875" style="118" customWidth="1"/>
    <col min="4436" max="4517" width="0.85546875" style="118"/>
    <col min="4518" max="4518" width="15" style="118" customWidth="1"/>
    <col min="4519" max="4626" width="0.85546875" style="118"/>
    <col min="4627" max="4627" width="0.85546875" style="118" customWidth="1"/>
    <col min="4628" max="4673" width="0.85546875" style="118"/>
    <col min="4674" max="4674" width="0.85546875" style="118" customWidth="1"/>
    <col min="4675" max="4677" width="0.85546875" style="118"/>
    <col min="4678" max="4678" width="0.85546875" style="118" customWidth="1"/>
    <col min="4679" max="4689" width="0.85546875" style="118"/>
    <col min="4690" max="4691" width="0.85546875" style="118" customWidth="1"/>
    <col min="4692" max="4773" width="0.85546875" style="118"/>
    <col min="4774" max="4774" width="15" style="118" customWidth="1"/>
    <col min="4775" max="4882" width="0.85546875" style="118"/>
    <col min="4883" max="4883" width="0.85546875" style="118" customWidth="1"/>
    <col min="4884" max="4929" width="0.85546875" style="118"/>
    <col min="4930" max="4930" width="0.85546875" style="118" customWidth="1"/>
    <col min="4931" max="4933" width="0.85546875" style="118"/>
    <col min="4934" max="4934" width="0.85546875" style="118" customWidth="1"/>
    <col min="4935" max="4945" width="0.85546875" style="118"/>
    <col min="4946" max="4947" width="0.85546875" style="118" customWidth="1"/>
    <col min="4948" max="5029" width="0.85546875" style="118"/>
    <col min="5030" max="5030" width="15" style="118" customWidth="1"/>
    <col min="5031" max="5138" width="0.85546875" style="118"/>
    <col min="5139" max="5139" width="0.85546875" style="118" customWidth="1"/>
    <col min="5140" max="5185" width="0.85546875" style="118"/>
    <col min="5186" max="5186" width="0.85546875" style="118" customWidth="1"/>
    <col min="5187" max="5189" width="0.85546875" style="118"/>
    <col min="5190" max="5190" width="0.85546875" style="118" customWidth="1"/>
    <col min="5191" max="5201" width="0.85546875" style="118"/>
    <col min="5202" max="5203" width="0.85546875" style="118" customWidth="1"/>
    <col min="5204" max="5285" width="0.85546875" style="118"/>
    <col min="5286" max="5286" width="15" style="118" customWidth="1"/>
    <col min="5287" max="5394" width="0.85546875" style="118"/>
    <col min="5395" max="5395" width="0.85546875" style="118" customWidth="1"/>
    <col min="5396" max="5441" width="0.85546875" style="118"/>
    <col min="5442" max="5442" width="0.85546875" style="118" customWidth="1"/>
    <col min="5443" max="5445" width="0.85546875" style="118"/>
    <col min="5446" max="5446" width="0.85546875" style="118" customWidth="1"/>
    <col min="5447" max="5457" width="0.85546875" style="118"/>
    <col min="5458" max="5459" width="0.85546875" style="118" customWidth="1"/>
    <col min="5460" max="5541" width="0.85546875" style="118"/>
    <col min="5542" max="5542" width="15" style="118" customWidth="1"/>
    <col min="5543" max="5650" width="0.85546875" style="118"/>
    <col min="5651" max="5651" width="0.85546875" style="118" customWidth="1"/>
    <col min="5652" max="5697" width="0.85546875" style="118"/>
    <col min="5698" max="5698" width="0.85546875" style="118" customWidth="1"/>
    <col min="5699" max="5701" width="0.85546875" style="118"/>
    <col min="5702" max="5702" width="0.85546875" style="118" customWidth="1"/>
    <col min="5703" max="5713" width="0.85546875" style="118"/>
    <col min="5714" max="5715" width="0.85546875" style="118" customWidth="1"/>
    <col min="5716" max="5797" width="0.85546875" style="118"/>
    <col min="5798" max="5798" width="15" style="118" customWidth="1"/>
    <col min="5799" max="5906" width="0.85546875" style="118"/>
    <col min="5907" max="5907" width="0.85546875" style="118" customWidth="1"/>
    <col min="5908" max="5953" width="0.85546875" style="118"/>
    <col min="5954" max="5954" width="0.85546875" style="118" customWidth="1"/>
    <col min="5955" max="5957" width="0.85546875" style="118"/>
    <col min="5958" max="5958" width="0.85546875" style="118" customWidth="1"/>
    <col min="5959" max="5969" width="0.85546875" style="118"/>
    <col min="5970" max="5971" width="0.85546875" style="118" customWidth="1"/>
    <col min="5972" max="6053" width="0.85546875" style="118"/>
    <col min="6054" max="6054" width="15" style="118" customWidth="1"/>
    <col min="6055" max="6162" width="0.85546875" style="118"/>
    <col min="6163" max="6163" width="0.85546875" style="118" customWidth="1"/>
    <col min="6164" max="6209" width="0.85546875" style="118"/>
    <col min="6210" max="6210" width="0.85546875" style="118" customWidth="1"/>
    <col min="6211" max="6213" width="0.85546875" style="118"/>
    <col min="6214" max="6214" width="0.85546875" style="118" customWidth="1"/>
    <col min="6215" max="6225" width="0.85546875" style="118"/>
    <col min="6226" max="6227" width="0.85546875" style="118" customWidth="1"/>
    <col min="6228" max="6309" width="0.85546875" style="118"/>
    <col min="6310" max="6310" width="15" style="118" customWidth="1"/>
    <col min="6311" max="6418" width="0.85546875" style="118"/>
    <col min="6419" max="6419" width="0.85546875" style="118" customWidth="1"/>
    <col min="6420" max="6465" width="0.85546875" style="118"/>
    <col min="6466" max="6466" width="0.85546875" style="118" customWidth="1"/>
    <col min="6467" max="6469" width="0.85546875" style="118"/>
    <col min="6470" max="6470" width="0.85546875" style="118" customWidth="1"/>
    <col min="6471" max="6481" width="0.85546875" style="118"/>
    <col min="6482" max="6483" width="0.85546875" style="118" customWidth="1"/>
    <col min="6484" max="6565" width="0.85546875" style="118"/>
    <col min="6566" max="6566" width="15" style="118" customWidth="1"/>
    <col min="6567" max="6674" width="0.85546875" style="118"/>
    <col min="6675" max="6675" width="0.85546875" style="118" customWidth="1"/>
    <col min="6676" max="6721" width="0.85546875" style="118"/>
    <col min="6722" max="6722" width="0.85546875" style="118" customWidth="1"/>
    <col min="6723" max="6725" width="0.85546875" style="118"/>
    <col min="6726" max="6726" width="0.85546875" style="118" customWidth="1"/>
    <col min="6727" max="6737" width="0.85546875" style="118"/>
    <col min="6738" max="6739" width="0.85546875" style="118" customWidth="1"/>
    <col min="6740" max="6821" width="0.85546875" style="118"/>
    <col min="6822" max="6822" width="15" style="118" customWidth="1"/>
    <col min="6823" max="6930" width="0.85546875" style="118"/>
    <col min="6931" max="6931" width="0.85546875" style="118" customWidth="1"/>
    <col min="6932" max="6977" width="0.85546875" style="118"/>
    <col min="6978" max="6978" width="0.85546875" style="118" customWidth="1"/>
    <col min="6979" max="6981" width="0.85546875" style="118"/>
    <col min="6982" max="6982" width="0.85546875" style="118" customWidth="1"/>
    <col min="6983" max="6993" width="0.85546875" style="118"/>
    <col min="6994" max="6995" width="0.85546875" style="118" customWidth="1"/>
    <col min="6996" max="7077" width="0.85546875" style="118"/>
    <col min="7078" max="7078" width="15" style="118" customWidth="1"/>
    <col min="7079" max="7186" width="0.85546875" style="118"/>
    <col min="7187" max="7187" width="0.85546875" style="118" customWidth="1"/>
    <col min="7188" max="7233" width="0.85546875" style="118"/>
    <col min="7234" max="7234" width="0.85546875" style="118" customWidth="1"/>
    <col min="7235" max="7237" width="0.85546875" style="118"/>
    <col min="7238" max="7238" width="0.85546875" style="118" customWidth="1"/>
    <col min="7239" max="7249" width="0.85546875" style="118"/>
    <col min="7250" max="7251" width="0.85546875" style="118" customWidth="1"/>
    <col min="7252" max="7333" width="0.85546875" style="118"/>
    <col min="7334" max="7334" width="15" style="118" customWidth="1"/>
    <col min="7335" max="7442" width="0.85546875" style="118"/>
    <col min="7443" max="7443" width="0.85546875" style="118" customWidth="1"/>
    <col min="7444" max="7489" width="0.85546875" style="118"/>
    <col min="7490" max="7490" width="0.85546875" style="118" customWidth="1"/>
    <col min="7491" max="7493" width="0.85546875" style="118"/>
    <col min="7494" max="7494" width="0.85546875" style="118" customWidth="1"/>
    <col min="7495" max="7505" width="0.85546875" style="118"/>
    <col min="7506" max="7507" width="0.85546875" style="118" customWidth="1"/>
    <col min="7508" max="7589" width="0.85546875" style="118"/>
    <col min="7590" max="7590" width="15" style="118" customWidth="1"/>
    <col min="7591" max="7698" width="0.85546875" style="118"/>
    <col min="7699" max="7699" width="0.85546875" style="118" customWidth="1"/>
    <col min="7700" max="7745" width="0.85546875" style="118"/>
    <col min="7746" max="7746" width="0.85546875" style="118" customWidth="1"/>
    <col min="7747" max="7749" width="0.85546875" style="118"/>
    <col min="7750" max="7750" width="0.85546875" style="118" customWidth="1"/>
    <col min="7751" max="7761" width="0.85546875" style="118"/>
    <col min="7762" max="7763" width="0.85546875" style="118" customWidth="1"/>
    <col min="7764" max="7845" width="0.85546875" style="118"/>
    <col min="7846" max="7846" width="15" style="118" customWidth="1"/>
    <col min="7847" max="7954" width="0.85546875" style="118"/>
    <col min="7955" max="7955" width="0.85546875" style="118" customWidth="1"/>
    <col min="7956" max="8001" width="0.85546875" style="118"/>
    <col min="8002" max="8002" width="0.85546875" style="118" customWidth="1"/>
    <col min="8003" max="8005" width="0.85546875" style="118"/>
    <col min="8006" max="8006" width="0.85546875" style="118" customWidth="1"/>
    <col min="8007" max="8017" width="0.85546875" style="118"/>
    <col min="8018" max="8019" width="0.85546875" style="118" customWidth="1"/>
    <col min="8020" max="8101" width="0.85546875" style="118"/>
    <col min="8102" max="8102" width="15" style="118" customWidth="1"/>
    <col min="8103" max="8210" width="0.85546875" style="118"/>
    <col min="8211" max="8211" width="0.85546875" style="118" customWidth="1"/>
    <col min="8212" max="8257" width="0.85546875" style="118"/>
    <col min="8258" max="8258" width="0.85546875" style="118" customWidth="1"/>
    <col min="8259" max="8261" width="0.85546875" style="118"/>
    <col min="8262" max="8262" width="0.85546875" style="118" customWidth="1"/>
    <col min="8263" max="8273" width="0.85546875" style="118"/>
    <col min="8274" max="8275" width="0.85546875" style="118" customWidth="1"/>
    <col min="8276" max="8357" width="0.85546875" style="118"/>
    <col min="8358" max="8358" width="15" style="118" customWidth="1"/>
    <col min="8359" max="8466" width="0.85546875" style="118"/>
    <col min="8467" max="8467" width="0.85546875" style="118" customWidth="1"/>
    <col min="8468" max="8513" width="0.85546875" style="118"/>
    <col min="8514" max="8514" width="0.85546875" style="118" customWidth="1"/>
    <col min="8515" max="8517" width="0.85546875" style="118"/>
    <col min="8518" max="8518" width="0.85546875" style="118" customWidth="1"/>
    <col min="8519" max="8529" width="0.85546875" style="118"/>
    <col min="8530" max="8531" width="0.85546875" style="118" customWidth="1"/>
    <col min="8532" max="8613" width="0.85546875" style="118"/>
    <col min="8614" max="8614" width="15" style="118" customWidth="1"/>
    <col min="8615" max="8722" width="0.85546875" style="118"/>
    <col min="8723" max="8723" width="0.85546875" style="118" customWidth="1"/>
    <col min="8724" max="8769" width="0.85546875" style="118"/>
    <col min="8770" max="8770" width="0.85546875" style="118" customWidth="1"/>
    <col min="8771" max="8773" width="0.85546875" style="118"/>
    <col min="8774" max="8774" width="0.85546875" style="118" customWidth="1"/>
    <col min="8775" max="8785" width="0.85546875" style="118"/>
    <col min="8786" max="8787" width="0.85546875" style="118" customWidth="1"/>
    <col min="8788" max="8869" width="0.85546875" style="118"/>
    <col min="8870" max="8870" width="15" style="118" customWidth="1"/>
    <col min="8871" max="8978" width="0.85546875" style="118"/>
    <col min="8979" max="8979" width="0.85546875" style="118" customWidth="1"/>
    <col min="8980" max="9025" width="0.85546875" style="118"/>
    <col min="9026" max="9026" width="0.85546875" style="118" customWidth="1"/>
    <col min="9027" max="9029" width="0.85546875" style="118"/>
    <col min="9030" max="9030" width="0.85546875" style="118" customWidth="1"/>
    <col min="9031" max="9041" width="0.85546875" style="118"/>
    <col min="9042" max="9043" width="0.85546875" style="118" customWidth="1"/>
    <col min="9044" max="9125" width="0.85546875" style="118"/>
    <col min="9126" max="9126" width="15" style="118" customWidth="1"/>
    <col min="9127" max="9234" width="0.85546875" style="118"/>
    <col min="9235" max="9235" width="0.85546875" style="118" customWidth="1"/>
    <col min="9236" max="9281" width="0.85546875" style="118"/>
    <col min="9282" max="9282" width="0.85546875" style="118" customWidth="1"/>
    <col min="9283" max="9285" width="0.85546875" style="118"/>
    <col min="9286" max="9286" width="0.85546875" style="118" customWidth="1"/>
    <col min="9287" max="9297" width="0.85546875" style="118"/>
    <col min="9298" max="9299" width="0.85546875" style="118" customWidth="1"/>
    <col min="9300" max="9381" width="0.85546875" style="118"/>
    <col min="9382" max="9382" width="15" style="118" customWidth="1"/>
    <col min="9383" max="9490" width="0.85546875" style="118"/>
    <col min="9491" max="9491" width="0.85546875" style="118" customWidth="1"/>
    <col min="9492" max="9537" width="0.85546875" style="118"/>
    <col min="9538" max="9538" width="0.85546875" style="118" customWidth="1"/>
    <col min="9539" max="9541" width="0.85546875" style="118"/>
    <col min="9542" max="9542" width="0.85546875" style="118" customWidth="1"/>
    <col min="9543" max="9553" width="0.85546875" style="118"/>
    <col min="9554" max="9555" width="0.85546875" style="118" customWidth="1"/>
    <col min="9556" max="9637" width="0.85546875" style="118"/>
    <col min="9638" max="9638" width="15" style="118" customWidth="1"/>
    <col min="9639" max="9746" width="0.85546875" style="118"/>
    <col min="9747" max="9747" width="0.85546875" style="118" customWidth="1"/>
    <col min="9748" max="9793" width="0.85546875" style="118"/>
    <col min="9794" max="9794" width="0.85546875" style="118" customWidth="1"/>
    <col min="9795" max="9797" width="0.85546875" style="118"/>
    <col min="9798" max="9798" width="0.85546875" style="118" customWidth="1"/>
    <col min="9799" max="9809" width="0.85546875" style="118"/>
    <col min="9810" max="9811" width="0.85546875" style="118" customWidth="1"/>
    <col min="9812" max="9893" width="0.85546875" style="118"/>
    <col min="9894" max="9894" width="15" style="118" customWidth="1"/>
    <col min="9895" max="10002" width="0.85546875" style="118"/>
    <col min="10003" max="10003" width="0.85546875" style="118" customWidth="1"/>
    <col min="10004" max="10049" width="0.85546875" style="118"/>
    <col min="10050" max="10050" width="0.85546875" style="118" customWidth="1"/>
    <col min="10051" max="10053" width="0.85546875" style="118"/>
    <col min="10054" max="10054" width="0.85546875" style="118" customWidth="1"/>
    <col min="10055" max="10065" width="0.85546875" style="118"/>
    <col min="10066" max="10067" width="0.85546875" style="118" customWidth="1"/>
    <col min="10068" max="10149" width="0.85546875" style="118"/>
    <col min="10150" max="10150" width="15" style="118" customWidth="1"/>
    <col min="10151" max="10258" width="0.85546875" style="118"/>
    <col min="10259" max="10259" width="0.85546875" style="118" customWidth="1"/>
    <col min="10260" max="10305" width="0.85546875" style="118"/>
    <col min="10306" max="10306" width="0.85546875" style="118" customWidth="1"/>
    <col min="10307" max="10309" width="0.85546875" style="118"/>
    <col min="10310" max="10310" width="0.85546875" style="118" customWidth="1"/>
    <col min="10311" max="10321" width="0.85546875" style="118"/>
    <col min="10322" max="10323" width="0.85546875" style="118" customWidth="1"/>
    <col min="10324" max="10405" width="0.85546875" style="118"/>
    <col min="10406" max="10406" width="15" style="118" customWidth="1"/>
    <col min="10407" max="10514" width="0.85546875" style="118"/>
    <col min="10515" max="10515" width="0.85546875" style="118" customWidth="1"/>
    <col min="10516" max="10561" width="0.85546875" style="118"/>
    <col min="10562" max="10562" width="0.85546875" style="118" customWidth="1"/>
    <col min="10563" max="10565" width="0.85546875" style="118"/>
    <col min="10566" max="10566" width="0.85546875" style="118" customWidth="1"/>
    <col min="10567" max="10577" width="0.85546875" style="118"/>
    <col min="10578" max="10579" width="0.85546875" style="118" customWidth="1"/>
    <col min="10580" max="10661" width="0.85546875" style="118"/>
    <col min="10662" max="10662" width="15" style="118" customWidth="1"/>
    <col min="10663" max="10770" width="0.85546875" style="118"/>
    <col min="10771" max="10771" width="0.85546875" style="118" customWidth="1"/>
    <col min="10772" max="10817" width="0.85546875" style="118"/>
    <col min="10818" max="10818" width="0.85546875" style="118" customWidth="1"/>
    <col min="10819" max="10821" width="0.85546875" style="118"/>
    <col min="10822" max="10822" width="0.85546875" style="118" customWidth="1"/>
    <col min="10823" max="10833" width="0.85546875" style="118"/>
    <col min="10834" max="10835" width="0.85546875" style="118" customWidth="1"/>
    <col min="10836" max="10917" width="0.85546875" style="118"/>
    <col min="10918" max="10918" width="15" style="118" customWidth="1"/>
    <col min="10919" max="11026" width="0.85546875" style="118"/>
    <col min="11027" max="11027" width="0.85546875" style="118" customWidth="1"/>
    <col min="11028" max="11073" width="0.85546875" style="118"/>
    <col min="11074" max="11074" width="0.85546875" style="118" customWidth="1"/>
    <col min="11075" max="11077" width="0.85546875" style="118"/>
    <col min="11078" max="11078" width="0.85546875" style="118" customWidth="1"/>
    <col min="11079" max="11089" width="0.85546875" style="118"/>
    <col min="11090" max="11091" width="0.85546875" style="118" customWidth="1"/>
    <col min="11092" max="11173" width="0.85546875" style="118"/>
    <col min="11174" max="11174" width="15" style="118" customWidth="1"/>
    <col min="11175" max="11282" width="0.85546875" style="118"/>
    <col min="11283" max="11283" width="0.85546875" style="118" customWidth="1"/>
    <col min="11284" max="11329" width="0.85546875" style="118"/>
    <col min="11330" max="11330" width="0.85546875" style="118" customWidth="1"/>
    <col min="11331" max="11333" width="0.85546875" style="118"/>
    <col min="11334" max="11334" width="0.85546875" style="118" customWidth="1"/>
    <col min="11335" max="11345" width="0.85546875" style="118"/>
    <col min="11346" max="11347" width="0.85546875" style="118" customWidth="1"/>
    <col min="11348" max="11429" width="0.85546875" style="118"/>
    <col min="11430" max="11430" width="15" style="118" customWidth="1"/>
    <col min="11431" max="11538" width="0.85546875" style="118"/>
    <col min="11539" max="11539" width="0.85546875" style="118" customWidth="1"/>
    <col min="11540" max="11585" width="0.85546875" style="118"/>
    <col min="11586" max="11586" width="0.85546875" style="118" customWidth="1"/>
    <col min="11587" max="11589" width="0.85546875" style="118"/>
    <col min="11590" max="11590" width="0.85546875" style="118" customWidth="1"/>
    <col min="11591" max="11601" width="0.85546875" style="118"/>
    <col min="11602" max="11603" width="0.85546875" style="118" customWidth="1"/>
    <col min="11604" max="11685" width="0.85546875" style="118"/>
    <col min="11686" max="11686" width="15" style="118" customWidth="1"/>
    <col min="11687" max="11794" width="0.85546875" style="118"/>
    <col min="11795" max="11795" width="0.85546875" style="118" customWidth="1"/>
    <col min="11796" max="11841" width="0.85546875" style="118"/>
    <col min="11842" max="11842" width="0.85546875" style="118" customWidth="1"/>
    <col min="11843" max="11845" width="0.85546875" style="118"/>
    <col min="11846" max="11846" width="0.85546875" style="118" customWidth="1"/>
    <col min="11847" max="11857" width="0.85546875" style="118"/>
    <col min="11858" max="11859" width="0.85546875" style="118" customWidth="1"/>
    <col min="11860" max="11941" width="0.85546875" style="118"/>
    <col min="11942" max="11942" width="15" style="118" customWidth="1"/>
    <col min="11943" max="12050" width="0.85546875" style="118"/>
    <col min="12051" max="12051" width="0.85546875" style="118" customWidth="1"/>
    <col min="12052" max="12097" width="0.85546875" style="118"/>
    <col min="12098" max="12098" width="0.85546875" style="118" customWidth="1"/>
    <col min="12099" max="12101" width="0.85546875" style="118"/>
    <col min="12102" max="12102" width="0.85546875" style="118" customWidth="1"/>
    <col min="12103" max="12113" width="0.85546875" style="118"/>
    <col min="12114" max="12115" width="0.85546875" style="118" customWidth="1"/>
    <col min="12116" max="12197" width="0.85546875" style="118"/>
    <col min="12198" max="12198" width="15" style="118" customWidth="1"/>
    <col min="12199" max="12306" width="0.85546875" style="118"/>
    <col min="12307" max="12307" width="0.85546875" style="118" customWidth="1"/>
    <col min="12308" max="12353" width="0.85546875" style="118"/>
    <col min="12354" max="12354" width="0.85546875" style="118" customWidth="1"/>
    <col min="12355" max="12357" width="0.85546875" style="118"/>
    <col min="12358" max="12358" width="0.85546875" style="118" customWidth="1"/>
    <col min="12359" max="12369" width="0.85546875" style="118"/>
    <col min="12370" max="12371" width="0.85546875" style="118" customWidth="1"/>
    <col min="12372" max="12453" width="0.85546875" style="118"/>
    <col min="12454" max="12454" width="15" style="118" customWidth="1"/>
    <col min="12455" max="12562" width="0.85546875" style="118"/>
    <col min="12563" max="12563" width="0.85546875" style="118" customWidth="1"/>
    <col min="12564" max="12609" width="0.85546875" style="118"/>
    <col min="12610" max="12610" width="0.85546875" style="118" customWidth="1"/>
    <col min="12611" max="12613" width="0.85546875" style="118"/>
    <col min="12614" max="12614" width="0.85546875" style="118" customWidth="1"/>
    <col min="12615" max="12625" width="0.85546875" style="118"/>
    <col min="12626" max="12627" width="0.85546875" style="118" customWidth="1"/>
    <col min="12628" max="12709" width="0.85546875" style="118"/>
    <col min="12710" max="12710" width="15" style="118" customWidth="1"/>
    <col min="12711" max="12818" width="0.85546875" style="118"/>
    <col min="12819" max="12819" width="0.85546875" style="118" customWidth="1"/>
    <col min="12820" max="12865" width="0.85546875" style="118"/>
    <col min="12866" max="12866" width="0.85546875" style="118" customWidth="1"/>
    <col min="12867" max="12869" width="0.85546875" style="118"/>
    <col min="12870" max="12870" width="0.85546875" style="118" customWidth="1"/>
    <col min="12871" max="12881" width="0.85546875" style="118"/>
    <col min="12882" max="12883" width="0.85546875" style="118" customWidth="1"/>
    <col min="12884" max="12965" width="0.85546875" style="118"/>
    <col min="12966" max="12966" width="15" style="118" customWidth="1"/>
    <col min="12967" max="13074" width="0.85546875" style="118"/>
    <col min="13075" max="13075" width="0.85546875" style="118" customWidth="1"/>
    <col min="13076" max="13121" width="0.85546875" style="118"/>
    <col min="13122" max="13122" width="0.85546875" style="118" customWidth="1"/>
    <col min="13123" max="13125" width="0.85546875" style="118"/>
    <col min="13126" max="13126" width="0.85546875" style="118" customWidth="1"/>
    <col min="13127" max="13137" width="0.85546875" style="118"/>
    <col min="13138" max="13139" width="0.85546875" style="118" customWidth="1"/>
    <col min="13140" max="13221" width="0.85546875" style="118"/>
    <col min="13222" max="13222" width="15" style="118" customWidth="1"/>
    <col min="13223" max="13330" width="0.85546875" style="118"/>
    <col min="13331" max="13331" width="0.85546875" style="118" customWidth="1"/>
    <col min="13332" max="13377" width="0.85546875" style="118"/>
    <col min="13378" max="13378" width="0.85546875" style="118" customWidth="1"/>
    <col min="13379" max="13381" width="0.85546875" style="118"/>
    <col min="13382" max="13382" width="0.85546875" style="118" customWidth="1"/>
    <col min="13383" max="13393" width="0.85546875" style="118"/>
    <col min="13394" max="13395" width="0.85546875" style="118" customWidth="1"/>
    <col min="13396" max="13477" width="0.85546875" style="118"/>
    <col min="13478" max="13478" width="15" style="118" customWidth="1"/>
    <col min="13479" max="13586" width="0.85546875" style="118"/>
    <col min="13587" max="13587" width="0.85546875" style="118" customWidth="1"/>
    <col min="13588" max="13633" width="0.85546875" style="118"/>
    <col min="13634" max="13634" width="0.85546875" style="118" customWidth="1"/>
    <col min="13635" max="13637" width="0.85546875" style="118"/>
    <col min="13638" max="13638" width="0.85546875" style="118" customWidth="1"/>
    <col min="13639" max="13649" width="0.85546875" style="118"/>
    <col min="13650" max="13651" width="0.85546875" style="118" customWidth="1"/>
    <col min="13652" max="13733" width="0.85546875" style="118"/>
    <col min="13734" max="13734" width="15" style="118" customWidth="1"/>
    <col min="13735" max="13842" width="0.85546875" style="118"/>
    <col min="13843" max="13843" width="0.85546875" style="118" customWidth="1"/>
    <col min="13844" max="13889" width="0.85546875" style="118"/>
    <col min="13890" max="13890" width="0.85546875" style="118" customWidth="1"/>
    <col min="13891" max="13893" width="0.85546875" style="118"/>
    <col min="13894" max="13894" width="0.85546875" style="118" customWidth="1"/>
    <col min="13895" max="13905" width="0.85546875" style="118"/>
    <col min="13906" max="13907" width="0.85546875" style="118" customWidth="1"/>
    <col min="13908" max="13989" width="0.85546875" style="118"/>
    <col min="13990" max="13990" width="15" style="118" customWidth="1"/>
    <col min="13991" max="14098" width="0.85546875" style="118"/>
    <col min="14099" max="14099" width="0.85546875" style="118" customWidth="1"/>
    <col min="14100" max="14145" width="0.85546875" style="118"/>
    <col min="14146" max="14146" width="0.85546875" style="118" customWidth="1"/>
    <col min="14147" max="14149" width="0.85546875" style="118"/>
    <col min="14150" max="14150" width="0.85546875" style="118" customWidth="1"/>
    <col min="14151" max="14161" width="0.85546875" style="118"/>
    <col min="14162" max="14163" width="0.85546875" style="118" customWidth="1"/>
    <col min="14164" max="14245" width="0.85546875" style="118"/>
    <col min="14246" max="14246" width="15" style="118" customWidth="1"/>
    <col min="14247" max="14354" width="0.85546875" style="118"/>
    <col min="14355" max="14355" width="0.85546875" style="118" customWidth="1"/>
    <col min="14356" max="14401" width="0.85546875" style="118"/>
    <col min="14402" max="14402" width="0.85546875" style="118" customWidth="1"/>
    <col min="14403" max="14405" width="0.85546875" style="118"/>
    <col min="14406" max="14406" width="0.85546875" style="118" customWidth="1"/>
    <col min="14407" max="14417" width="0.85546875" style="118"/>
    <col min="14418" max="14419" width="0.85546875" style="118" customWidth="1"/>
    <col min="14420" max="14501" width="0.85546875" style="118"/>
    <col min="14502" max="14502" width="15" style="118" customWidth="1"/>
    <col min="14503" max="14610" width="0.85546875" style="118"/>
    <col min="14611" max="14611" width="0.85546875" style="118" customWidth="1"/>
    <col min="14612" max="14657" width="0.85546875" style="118"/>
    <col min="14658" max="14658" width="0.85546875" style="118" customWidth="1"/>
    <col min="14659" max="14661" width="0.85546875" style="118"/>
    <col min="14662" max="14662" width="0.85546875" style="118" customWidth="1"/>
    <col min="14663" max="14673" width="0.85546875" style="118"/>
    <col min="14674" max="14675" width="0.85546875" style="118" customWidth="1"/>
    <col min="14676" max="14757" width="0.85546875" style="118"/>
    <col min="14758" max="14758" width="15" style="118" customWidth="1"/>
    <col min="14759" max="14866" width="0.85546875" style="118"/>
    <col min="14867" max="14867" width="0.85546875" style="118" customWidth="1"/>
    <col min="14868" max="14913" width="0.85546875" style="118"/>
    <col min="14914" max="14914" width="0.85546875" style="118" customWidth="1"/>
    <col min="14915" max="14917" width="0.85546875" style="118"/>
    <col min="14918" max="14918" width="0.85546875" style="118" customWidth="1"/>
    <col min="14919" max="14929" width="0.85546875" style="118"/>
    <col min="14930" max="14931" width="0.85546875" style="118" customWidth="1"/>
    <col min="14932" max="15013" width="0.85546875" style="118"/>
    <col min="15014" max="15014" width="15" style="118" customWidth="1"/>
    <col min="15015" max="15122" width="0.85546875" style="118"/>
    <col min="15123" max="15123" width="0.85546875" style="118" customWidth="1"/>
    <col min="15124" max="15169" width="0.85546875" style="118"/>
    <col min="15170" max="15170" width="0.85546875" style="118" customWidth="1"/>
    <col min="15171" max="15173" width="0.85546875" style="118"/>
    <col min="15174" max="15174" width="0.85546875" style="118" customWidth="1"/>
    <col min="15175" max="15185" width="0.85546875" style="118"/>
    <col min="15186" max="15187" width="0.85546875" style="118" customWidth="1"/>
    <col min="15188" max="15269" width="0.85546875" style="118"/>
    <col min="15270" max="15270" width="15" style="118" customWidth="1"/>
    <col min="15271" max="15378" width="0.85546875" style="118"/>
    <col min="15379" max="15379" width="0.85546875" style="118" customWidth="1"/>
    <col min="15380" max="15425" width="0.85546875" style="118"/>
    <col min="15426" max="15426" width="0.85546875" style="118" customWidth="1"/>
    <col min="15427" max="15429" width="0.85546875" style="118"/>
    <col min="15430" max="15430" width="0.85546875" style="118" customWidth="1"/>
    <col min="15431" max="15441" width="0.85546875" style="118"/>
    <col min="15442" max="15443" width="0.85546875" style="118" customWidth="1"/>
    <col min="15444" max="15525" width="0.85546875" style="118"/>
    <col min="15526" max="15526" width="15" style="118" customWidth="1"/>
    <col min="15527" max="15634" width="0.85546875" style="118"/>
    <col min="15635" max="15635" width="0.85546875" style="118" customWidth="1"/>
    <col min="15636" max="15681" width="0.85546875" style="118"/>
    <col min="15682" max="15682" width="0.85546875" style="118" customWidth="1"/>
    <col min="15683" max="15685" width="0.85546875" style="118"/>
    <col min="15686" max="15686" width="0.85546875" style="118" customWidth="1"/>
    <col min="15687" max="15697" width="0.85546875" style="118"/>
    <col min="15698" max="15699" width="0.85546875" style="118" customWidth="1"/>
    <col min="15700" max="15781" width="0.85546875" style="118"/>
    <col min="15782" max="15782" width="15" style="118" customWidth="1"/>
    <col min="15783" max="15890" width="0.85546875" style="118"/>
    <col min="15891" max="15891" width="0.85546875" style="118" customWidth="1"/>
    <col min="15892" max="15937" width="0.85546875" style="118"/>
    <col min="15938" max="15938" width="0.85546875" style="118" customWidth="1"/>
    <col min="15939" max="15941" width="0.85546875" style="118"/>
    <col min="15942" max="15942" width="0.85546875" style="118" customWidth="1"/>
    <col min="15943" max="15953" width="0.85546875" style="118"/>
    <col min="15954" max="15955" width="0.85546875" style="118" customWidth="1"/>
    <col min="15956" max="16037" width="0.85546875" style="118"/>
    <col min="16038" max="16038" width="15" style="118" customWidth="1"/>
    <col min="16039" max="16146" width="0.85546875" style="118"/>
    <col min="16147" max="16147" width="0.85546875" style="118" customWidth="1"/>
    <col min="16148" max="16193" width="0.85546875" style="118"/>
    <col min="16194" max="16194" width="0.85546875" style="118" customWidth="1"/>
    <col min="16195" max="16197" width="0.85546875" style="118"/>
    <col min="16198" max="16198" width="0.85546875" style="118" customWidth="1"/>
    <col min="16199" max="16209" width="0.85546875" style="118"/>
    <col min="16210" max="16211" width="0.85546875" style="118" customWidth="1"/>
    <col min="16212" max="16293" width="0.85546875" style="118"/>
    <col min="16294" max="16294" width="15" style="118" customWidth="1"/>
    <col min="16295" max="16384" width="0.85546875" style="118"/>
  </cols>
  <sheetData>
    <row r="1" spans="1:161" ht="8.25" customHeight="1" x14ac:dyDescent="0.2"/>
    <row r="2" spans="1:161" s="119" customFormat="1" ht="10.5" x14ac:dyDescent="0.2">
      <c r="DW2" s="213" t="s">
        <v>23</v>
      </c>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row>
    <row r="3" spans="1:161" s="119" customFormat="1" ht="10.5" x14ac:dyDescent="0.2">
      <c r="DW3" s="214" t="s">
        <v>553</v>
      </c>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row>
    <row r="4" spans="1:161" s="120" customFormat="1" ht="10.5" customHeight="1" x14ac:dyDescent="0.15">
      <c r="DW4" s="215" t="s">
        <v>19</v>
      </c>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row>
    <row r="5" spans="1:161" s="119" customFormat="1" ht="10.5" x14ac:dyDescent="0.2">
      <c r="DW5" s="214" t="s">
        <v>320</v>
      </c>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row>
    <row r="6" spans="1:161" s="120" customFormat="1" ht="10.5" customHeight="1" x14ac:dyDescent="0.15">
      <c r="DW6" s="215" t="s">
        <v>436</v>
      </c>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row>
    <row r="7" spans="1:161" s="119" customFormat="1" ht="10.5" x14ac:dyDescent="0.2">
      <c r="DW7" s="216"/>
      <c r="DX7" s="216"/>
      <c r="DY7" s="216"/>
      <c r="DZ7" s="216"/>
      <c r="EA7" s="216"/>
      <c r="EB7" s="216"/>
      <c r="EC7" s="216"/>
      <c r="ED7" s="216"/>
      <c r="EE7" s="216"/>
      <c r="EF7" s="216"/>
      <c r="EG7" s="216"/>
      <c r="EH7" s="216"/>
      <c r="EI7" s="216"/>
      <c r="EL7" s="214" t="s">
        <v>551</v>
      </c>
      <c r="EM7" s="214"/>
      <c r="EN7" s="214"/>
      <c r="EO7" s="214"/>
      <c r="EP7" s="214"/>
      <c r="EQ7" s="214"/>
      <c r="ER7" s="214"/>
      <c r="ES7" s="214"/>
      <c r="ET7" s="214"/>
      <c r="EU7" s="214"/>
      <c r="EV7" s="214"/>
      <c r="EW7" s="214"/>
      <c r="EX7" s="214"/>
      <c r="EY7" s="214"/>
      <c r="EZ7" s="214"/>
      <c r="FA7" s="214"/>
      <c r="FB7" s="214"/>
      <c r="FC7" s="214"/>
      <c r="FD7" s="214"/>
      <c r="FE7" s="214"/>
    </row>
    <row r="8" spans="1:161" s="120" customFormat="1" ht="10.5" customHeight="1" x14ac:dyDescent="0.15">
      <c r="DW8" s="215" t="s">
        <v>20</v>
      </c>
      <c r="DX8" s="215"/>
      <c r="DY8" s="215"/>
      <c r="DZ8" s="215"/>
      <c r="EA8" s="215"/>
      <c r="EB8" s="215"/>
      <c r="EC8" s="215"/>
      <c r="ED8" s="215"/>
      <c r="EE8" s="215"/>
      <c r="EF8" s="215"/>
      <c r="EG8" s="215"/>
      <c r="EH8" s="215"/>
      <c r="EI8" s="215"/>
      <c r="EJ8" s="121"/>
      <c r="EK8" s="121"/>
      <c r="EL8" s="215" t="s">
        <v>21</v>
      </c>
      <c r="EM8" s="215"/>
      <c r="EN8" s="215"/>
      <c r="EO8" s="215"/>
      <c r="EP8" s="215"/>
      <c r="EQ8" s="215"/>
      <c r="ER8" s="215"/>
      <c r="ES8" s="215"/>
      <c r="ET8" s="215"/>
      <c r="EU8" s="215"/>
      <c r="EV8" s="215"/>
      <c r="EW8" s="215"/>
      <c r="EX8" s="215"/>
      <c r="EY8" s="215"/>
      <c r="EZ8" s="215"/>
      <c r="FA8" s="215"/>
      <c r="FB8" s="215"/>
      <c r="FC8" s="215"/>
      <c r="FD8" s="215"/>
      <c r="FE8" s="215"/>
    </row>
    <row r="9" spans="1:161" s="119" customFormat="1" ht="10.5" x14ac:dyDescent="0.2">
      <c r="DW9" s="221" t="s">
        <v>22</v>
      </c>
      <c r="DX9" s="221"/>
      <c r="DY9" s="222"/>
      <c r="DZ9" s="222"/>
      <c r="EA9" s="222"/>
      <c r="EB9" s="223" t="s">
        <v>22</v>
      </c>
      <c r="EC9" s="223"/>
      <c r="EE9" s="222"/>
      <c r="EF9" s="222"/>
      <c r="EG9" s="222"/>
      <c r="EH9" s="222"/>
      <c r="EI9" s="222"/>
      <c r="EJ9" s="222"/>
      <c r="EK9" s="222"/>
      <c r="EL9" s="222"/>
      <c r="EM9" s="222"/>
      <c r="EN9" s="222"/>
      <c r="EO9" s="222"/>
      <c r="EP9" s="222"/>
      <c r="EQ9" s="222"/>
      <c r="ER9" s="222"/>
      <c r="ES9" s="222"/>
      <c r="ET9" s="221">
        <v>20</v>
      </c>
      <c r="EU9" s="221"/>
      <c r="EV9" s="221"/>
      <c r="EW9" s="224"/>
      <c r="EX9" s="224"/>
      <c r="EY9" s="224"/>
      <c r="EZ9" s="223" t="s">
        <v>5</v>
      </c>
      <c r="FA9" s="223"/>
      <c r="FB9" s="223"/>
    </row>
    <row r="10" spans="1:161" ht="8.25" customHeight="1" x14ac:dyDescent="0.2"/>
    <row r="11" spans="1:161" s="122" customFormat="1" ht="12.75" customHeight="1" x14ac:dyDescent="0.2">
      <c r="AW11" s="225" t="s">
        <v>25</v>
      </c>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6" t="s">
        <v>535</v>
      </c>
      <c r="CT11" s="226"/>
      <c r="CU11" s="226"/>
      <c r="CV11" s="227" t="s">
        <v>5</v>
      </c>
      <c r="CW11" s="227"/>
      <c r="CX11" s="227"/>
      <c r="CY11" s="227"/>
    </row>
    <row r="12" spans="1:161" s="122" customFormat="1" ht="14.25" x14ac:dyDescent="0.2">
      <c r="AY12" s="225" t="s">
        <v>26</v>
      </c>
      <c r="AZ12" s="225"/>
      <c r="BA12" s="225"/>
      <c r="BB12" s="225"/>
      <c r="BC12" s="225"/>
      <c r="BD12" s="225"/>
      <c r="BE12" s="225"/>
      <c r="BF12" s="226" t="s">
        <v>535</v>
      </c>
      <c r="BG12" s="226"/>
      <c r="BH12" s="226"/>
      <c r="BI12" s="225" t="s">
        <v>27</v>
      </c>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6" t="s">
        <v>537</v>
      </c>
      <c r="CF12" s="226"/>
      <c r="CG12" s="226"/>
      <c r="CH12" s="225" t="s">
        <v>28</v>
      </c>
      <c r="CI12" s="225"/>
      <c r="CJ12" s="225"/>
      <c r="CK12" s="225"/>
      <c r="CL12" s="225"/>
      <c r="CM12" s="226" t="s">
        <v>565</v>
      </c>
      <c r="CN12" s="226"/>
      <c r="CO12" s="226"/>
      <c r="CP12" s="227" t="s">
        <v>29</v>
      </c>
      <c r="CQ12" s="227"/>
      <c r="CR12" s="227"/>
      <c r="CS12" s="227"/>
      <c r="CT12" s="227"/>
      <c r="CU12" s="227"/>
      <c r="CV12" s="227"/>
      <c r="CW12" s="227"/>
      <c r="CX12" s="227"/>
      <c r="ES12" s="232" t="s">
        <v>24</v>
      </c>
      <c r="ET12" s="233"/>
      <c r="EU12" s="233"/>
      <c r="EV12" s="233"/>
      <c r="EW12" s="233"/>
      <c r="EX12" s="233"/>
      <c r="EY12" s="233"/>
      <c r="EZ12" s="233"/>
      <c r="FA12" s="233"/>
      <c r="FB12" s="233"/>
      <c r="FC12" s="233"/>
      <c r="FD12" s="233"/>
      <c r="FE12" s="234"/>
    </row>
    <row r="13" spans="1:161" ht="12" thickBot="1" x14ac:dyDescent="0.25">
      <c r="ES13" s="235"/>
      <c r="ET13" s="236"/>
      <c r="EU13" s="236"/>
      <c r="EV13" s="236"/>
      <c r="EW13" s="236"/>
      <c r="EX13" s="236"/>
      <c r="EY13" s="236"/>
      <c r="EZ13" s="236"/>
      <c r="FA13" s="236"/>
      <c r="FB13" s="236"/>
      <c r="FC13" s="236"/>
      <c r="FD13" s="236"/>
      <c r="FE13" s="237"/>
    </row>
    <row r="14" spans="1:161" ht="12.75" customHeight="1" x14ac:dyDescent="0.2">
      <c r="BG14" s="238" t="s">
        <v>41</v>
      </c>
      <c r="BH14" s="238"/>
      <c r="BI14" s="238"/>
      <c r="BJ14" s="238"/>
      <c r="BK14" s="239"/>
      <c r="BL14" s="239"/>
      <c r="BM14" s="239"/>
      <c r="BN14" s="217" t="s">
        <v>22</v>
      </c>
      <c r="BO14" s="217"/>
      <c r="BQ14" s="239"/>
      <c r="BR14" s="239"/>
      <c r="BS14" s="239"/>
      <c r="BT14" s="239"/>
      <c r="BU14" s="239"/>
      <c r="BV14" s="239"/>
      <c r="BW14" s="239"/>
      <c r="BX14" s="239"/>
      <c r="BY14" s="239"/>
      <c r="BZ14" s="239"/>
      <c r="CA14" s="239"/>
      <c r="CB14" s="239"/>
      <c r="CC14" s="239"/>
      <c r="CD14" s="239"/>
      <c r="CE14" s="239"/>
      <c r="CF14" s="238">
        <v>20</v>
      </c>
      <c r="CG14" s="238"/>
      <c r="CH14" s="238"/>
      <c r="CI14" s="240" t="s">
        <v>498</v>
      </c>
      <c r="CJ14" s="240"/>
      <c r="CK14" s="240"/>
      <c r="CL14" s="217" t="s">
        <v>42</v>
      </c>
      <c r="CM14" s="217"/>
      <c r="CN14" s="217"/>
      <c r="CO14" s="217"/>
      <c r="EQ14" s="123" t="s">
        <v>30</v>
      </c>
      <c r="ES14" s="241"/>
      <c r="ET14" s="242"/>
      <c r="EU14" s="242"/>
      <c r="EV14" s="242"/>
      <c r="EW14" s="242"/>
      <c r="EX14" s="242"/>
      <c r="EY14" s="242"/>
      <c r="EZ14" s="242"/>
      <c r="FA14" s="242"/>
      <c r="FB14" s="242"/>
      <c r="FC14" s="242"/>
      <c r="FD14" s="242"/>
      <c r="FE14" s="243"/>
    </row>
    <row r="15" spans="1:161" ht="16.5" customHeight="1" x14ac:dyDescent="0.2">
      <c r="A15" s="217" t="s">
        <v>33</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EQ15" s="123" t="s">
        <v>31</v>
      </c>
      <c r="ES15" s="218"/>
      <c r="ET15" s="219"/>
      <c r="EU15" s="219"/>
      <c r="EV15" s="219"/>
      <c r="EW15" s="219"/>
      <c r="EX15" s="219"/>
      <c r="EY15" s="219"/>
      <c r="EZ15" s="219"/>
      <c r="FA15" s="219"/>
      <c r="FB15" s="219"/>
      <c r="FC15" s="219"/>
      <c r="FD15" s="219"/>
      <c r="FE15" s="220"/>
    </row>
    <row r="16" spans="1:161" ht="11.25" customHeight="1" x14ac:dyDescent="0.2">
      <c r="A16" s="118" t="s">
        <v>34</v>
      </c>
      <c r="AB16" s="228" t="s">
        <v>269</v>
      </c>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EQ16" s="123" t="s">
        <v>32</v>
      </c>
      <c r="ES16" s="218"/>
      <c r="ET16" s="219"/>
      <c r="EU16" s="219"/>
      <c r="EV16" s="219"/>
      <c r="EW16" s="219"/>
      <c r="EX16" s="219"/>
      <c r="EY16" s="219"/>
      <c r="EZ16" s="219"/>
      <c r="FA16" s="219"/>
      <c r="FB16" s="219"/>
      <c r="FC16" s="219"/>
      <c r="FD16" s="219"/>
      <c r="FE16" s="220"/>
    </row>
    <row r="17" spans="1:166" x14ac:dyDescent="0.2">
      <c r="EQ17" s="123" t="s">
        <v>31</v>
      </c>
      <c r="ES17" s="218"/>
      <c r="ET17" s="219"/>
      <c r="EU17" s="219"/>
      <c r="EV17" s="219"/>
      <c r="EW17" s="219"/>
      <c r="EX17" s="219"/>
      <c r="EY17" s="219"/>
      <c r="EZ17" s="219"/>
      <c r="FA17" s="219"/>
      <c r="FB17" s="219"/>
      <c r="FC17" s="219"/>
      <c r="FD17" s="219"/>
      <c r="FE17" s="220"/>
    </row>
    <row r="18" spans="1:166" ht="10.5" customHeight="1" x14ac:dyDescent="0.2">
      <c r="EQ18" s="123" t="s">
        <v>35</v>
      </c>
      <c r="ES18" s="229" t="s">
        <v>328</v>
      </c>
      <c r="ET18" s="230"/>
      <c r="EU18" s="230"/>
      <c r="EV18" s="230"/>
      <c r="EW18" s="230"/>
      <c r="EX18" s="230"/>
      <c r="EY18" s="230"/>
      <c r="EZ18" s="230"/>
      <c r="FA18" s="230"/>
      <c r="FB18" s="230"/>
      <c r="FC18" s="230"/>
      <c r="FD18" s="230"/>
      <c r="FE18" s="231"/>
    </row>
    <row r="19" spans="1:166" ht="26.25" customHeight="1" x14ac:dyDescent="0.2">
      <c r="A19" s="118" t="s">
        <v>39</v>
      </c>
      <c r="K19" s="124" t="s">
        <v>437</v>
      </c>
      <c r="L19" s="244" t="s">
        <v>322</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EQ19" s="123" t="s">
        <v>36</v>
      </c>
      <c r="ES19" s="229" t="s">
        <v>438</v>
      </c>
      <c r="ET19" s="230"/>
      <c r="EU19" s="230"/>
      <c r="EV19" s="230"/>
      <c r="EW19" s="230"/>
      <c r="EX19" s="230"/>
      <c r="EY19" s="230"/>
      <c r="EZ19" s="230"/>
      <c r="FA19" s="230"/>
      <c r="FB19" s="230"/>
      <c r="FC19" s="230"/>
      <c r="FD19" s="230"/>
      <c r="FE19" s="231"/>
    </row>
    <row r="20" spans="1:166" ht="15" customHeight="1" thickBot="1" x14ac:dyDescent="0.25">
      <c r="A20" s="118" t="s">
        <v>40</v>
      </c>
      <c r="EQ20" s="123" t="s">
        <v>37</v>
      </c>
      <c r="ES20" s="245" t="s">
        <v>38</v>
      </c>
      <c r="ET20" s="246"/>
      <c r="EU20" s="246"/>
      <c r="EV20" s="246"/>
      <c r="EW20" s="246"/>
      <c r="EX20" s="246"/>
      <c r="EY20" s="246"/>
      <c r="EZ20" s="246"/>
      <c r="FA20" s="246"/>
      <c r="FB20" s="246"/>
      <c r="FC20" s="246"/>
      <c r="FD20" s="246"/>
      <c r="FE20" s="247"/>
    </row>
    <row r="21" spans="1:166" ht="8.25" customHeight="1" x14ac:dyDescent="0.2"/>
    <row r="22" spans="1:166" s="125" customFormat="1" ht="12" customHeight="1" x14ac:dyDescent="0.15">
      <c r="A22" s="248" t="s">
        <v>43</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row>
    <row r="23" spans="1:166" ht="6.75" customHeight="1" x14ac:dyDescent="0.2"/>
    <row r="24" spans="1:166" ht="12" customHeight="1" x14ac:dyDescent="0.2">
      <c r="A24" s="233" t="s">
        <v>0</v>
      </c>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4"/>
      <c r="BX24" s="251" t="s">
        <v>1</v>
      </c>
      <c r="BY24" s="252"/>
      <c r="BZ24" s="252"/>
      <c r="CA24" s="252"/>
      <c r="CB24" s="252"/>
      <c r="CC24" s="252"/>
      <c r="CD24" s="252"/>
      <c r="CE24" s="253"/>
      <c r="CF24" s="251" t="s">
        <v>2</v>
      </c>
      <c r="CG24" s="252"/>
      <c r="CH24" s="252"/>
      <c r="CI24" s="252"/>
      <c r="CJ24" s="252"/>
      <c r="CK24" s="252"/>
      <c r="CL24" s="252"/>
      <c r="CM24" s="252"/>
      <c r="CN24" s="252"/>
      <c r="CO24" s="252"/>
      <c r="CP24" s="252"/>
      <c r="CQ24" s="252"/>
      <c r="CR24" s="253"/>
      <c r="CS24" s="251" t="s">
        <v>3</v>
      </c>
      <c r="CT24" s="252"/>
      <c r="CU24" s="252"/>
      <c r="CV24" s="252"/>
      <c r="CW24" s="252"/>
      <c r="CX24" s="252"/>
      <c r="CY24" s="252"/>
      <c r="CZ24" s="252"/>
      <c r="DA24" s="252"/>
      <c r="DB24" s="252"/>
      <c r="DC24" s="252"/>
      <c r="DD24" s="252"/>
      <c r="DE24" s="253"/>
      <c r="DF24" s="260" t="s">
        <v>10</v>
      </c>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row>
    <row r="25" spans="1:166" ht="12.75" customHeight="1" x14ac:dyDescent="0.2">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7"/>
      <c r="BX25" s="254"/>
      <c r="BY25" s="255"/>
      <c r="BZ25" s="255"/>
      <c r="CA25" s="255"/>
      <c r="CB25" s="255"/>
      <c r="CC25" s="255"/>
      <c r="CD25" s="255"/>
      <c r="CE25" s="256"/>
      <c r="CF25" s="254"/>
      <c r="CG25" s="255"/>
      <c r="CH25" s="255"/>
      <c r="CI25" s="255"/>
      <c r="CJ25" s="255"/>
      <c r="CK25" s="255"/>
      <c r="CL25" s="255"/>
      <c r="CM25" s="255"/>
      <c r="CN25" s="255"/>
      <c r="CO25" s="255"/>
      <c r="CP25" s="255"/>
      <c r="CQ25" s="255"/>
      <c r="CR25" s="256"/>
      <c r="CS25" s="254"/>
      <c r="CT25" s="255"/>
      <c r="CU25" s="255"/>
      <c r="CV25" s="255"/>
      <c r="CW25" s="255"/>
      <c r="CX25" s="255"/>
      <c r="CY25" s="255"/>
      <c r="CZ25" s="255"/>
      <c r="DA25" s="255"/>
      <c r="DB25" s="255"/>
      <c r="DC25" s="255"/>
      <c r="DD25" s="255"/>
      <c r="DE25" s="256"/>
      <c r="DF25" s="262" t="s">
        <v>4</v>
      </c>
      <c r="DG25" s="263"/>
      <c r="DH25" s="263"/>
      <c r="DI25" s="263"/>
      <c r="DJ25" s="263"/>
      <c r="DK25" s="263"/>
      <c r="DL25" s="264" t="s">
        <v>535</v>
      </c>
      <c r="DM25" s="264"/>
      <c r="DN25" s="264"/>
      <c r="DO25" s="265" t="s">
        <v>5</v>
      </c>
      <c r="DP25" s="265"/>
      <c r="DQ25" s="265"/>
      <c r="DR25" s="266"/>
      <c r="DS25" s="262" t="s">
        <v>4</v>
      </c>
      <c r="DT25" s="263"/>
      <c r="DU25" s="263"/>
      <c r="DV25" s="263"/>
      <c r="DW25" s="263"/>
      <c r="DX25" s="263"/>
      <c r="DY25" s="264" t="s">
        <v>537</v>
      </c>
      <c r="DZ25" s="264"/>
      <c r="EA25" s="264"/>
      <c r="EB25" s="265" t="s">
        <v>5</v>
      </c>
      <c r="EC25" s="265"/>
      <c r="ED25" s="265"/>
      <c r="EE25" s="266"/>
      <c r="EF25" s="262" t="s">
        <v>4</v>
      </c>
      <c r="EG25" s="263"/>
      <c r="EH25" s="263"/>
      <c r="EI25" s="263"/>
      <c r="EJ25" s="263"/>
      <c r="EK25" s="263"/>
      <c r="EL25" s="264" t="s">
        <v>565</v>
      </c>
      <c r="EM25" s="264"/>
      <c r="EN25" s="264"/>
      <c r="EO25" s="265" t="s">
        <v>5</v>
      </c>
      <c r="EP25" s="265"/>
      <c r="EQ25" s="265"/>
      <c r="ER25" s="266"/>
      <c r="ES25" s="251" t="s">
        <v>9</v>
      </c>
      <c r="ET25" s="252"/>
      <c r="EU25" s="252"/>
      <c r="EV25" s="252"/>
      <c r="EW25" s="252"/>
      <c r="EX25" s="252"/>
      <c r="EY25" s="252"/>
      <c r="EZ25" s="252"/>
      <c r="FA25" s="252"/>
      <c r="FB25" s="252"/>
      <c r="FC25" s="252"/>
      <c r="FD25" s="252"/>
      <c r="FE25" s="252"/>
    </row>
    <row r="26" spans="1:166" ht="36.75" customHeight="1" x14ac:dyDescent="0.2">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50"/>
      <c r="BX26" s="257"/>
      <c r="BY26" s="258"/>
      <c r="BZ26" s="258"/>
      <c r="CA26" s="258"/>
      <c r="CB26" s="258"/>
      <c r="CC26" s="258"/>
      <c r="CD26" s="258"/>
      <c r="CE26" s="259"/>
      <c r="CF26" s="257"/>
      <c r="CG26" s="258"/>
      <c r="CH26" s="258"/>
      <c r="CI26" s="258"/>
      <c r="CJ26" s="258"/>
      <c r="CK26" s="258"/>
      <c r="CL26" s="258"/>
      <c r="CM26" s="258"/>
      <c r="CN26" s="258"/>
      <c r="CO26" s="258"/>
      <c r="CP26" s="258"/>
      <c r="CQ26" s="258"/>
      <c r="CR26" s="259"/>
      <c r="CS26" s="257"/>
      <c r="CT26" s="258"/>
      <c r="CU26" s="258"/>
      <c r="CV26" s="258"/>
      <c r="CW26" s="258"/>
      <c r="CX26" s="258"/>
      <c r="CY26" s="258"/>
      <c r="CZ26" s="258"/>
      <c r="DA26" s="258"/>
      <c r="DB26" s="258"/>
      <c r="DC26" s="258"/>
      <c r="DD26" s="258"/>
      <c r="DE26" s="259"/>
      <c r="DF26" s="267" t="s">
        <v>6</v>
      </c>
      <c r="DG26" s="268"/>
      <c r="DH26" s="268"/>
      <c r="DI26" s="268"/>
      <c r="DJ26" s="268"/>
      <c r="DK26" s="268"/>
      <c r="DL26" s="268"/>
      <c r="DM26" s="268"/>
      <c r="DN26" s="268"/>
      <c r="DO26" s="268"/>
      <c r="DP26" s="268"/>
      <c r="DQ26" s="268"/>
      <c r="DR26" s="269"/>
      <c r="DS26" s="267" t="s">
        <v>7</v>
      </c>
      <c r="DT26" s="268"/>
      <c r="DU26" s="268"/>
      <c r="DV26" s="268"/>
      <c r="DW26" s="268"/>
      <c r="DX26" s="268"/>
      <c r="DY26" s="268"/>
      <c r="DZ26" s="268"/>
      <c r="EA26" s="268"/>
      <c r="EB26" s="268"/>
      <c r="EC26" s="268"/>
      <c r="ED26" s="268"/>
      <c r="EE26" s="269"/>
      <c r="EF26" s="267" t="s">
        <v>8</v>
      </c>
      <c r="EG26" s="268"/>
      <c r="EH26" s="268"/>
      <c r="EI26" s="268"/>
      <c r="EJ26" s="268"/>
      <c r="EK26" s="268"/>
      <c r="EL26" s="268"/>
      <c r="EM26" s="268"/>
      <c r="EN26" s="268"/>
      <c r="EO26" s="268"/>
      <c r="EP26" s="268"/>
      <c r="EQ26" s="268"/>
      <c r="ER26" s="269"/>
      <c r="ES26" s="257"/>
      <c r="ET26" s="258"/>
      <c r="EU26" s="258"/>
      <c r="EV26" s="258"/>
      <c r="EW26" s="258"/>
      <c r="EX26" s="258"/>
      <c r="EY26" s="258"/>
      <c r="EZ26" s="258"/>
      <c r="FA26" s="258"/>
      <c r="FB26" s="258"/>
      <c r="FC26" s="258"/>
      <c r="FD26" s="258"/>
      <c r="FE26" s="258"/>
    </row>
    <row r="27" spans="1:166" ht="11.25" customHeight="1" thickBot="1" x14ac:dyDescent="0.25">
      <c r="A27" s="280" t="s">
        <v>11</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1"/>
      <c r="BX27" s="270" t="s">
        <v>12</v>
      </c>
      <c r="BY27" s="271"/>
      <c r="BZ27" s="271"/>
      <c r="CA27" s="271"/>
      <c r="CB27" s="271"/>
      <c r="CC27" s="271"/>
      <c r="CD27" s="271"/>
      <c r="CE27" s="272"/>
      <c r="CF27" s="270" t="s">
        <v>13</v>
      </c>
      <c r="CG27" s="271"/>
      <c r="CH27" s="271"/>
      <c r="CI27" s="271"/>
      <c r="CJ27" s="271"/>
      <c r="CK27" s="271"/>
      <c r="CL27" s="271"/>
      <c r="CM27" s="271"/>
      <c r="CN27" s="271"/>
      <c r="CO27" s="271"/>
      <c r="CP27" s="271"/>
      <c r="CQ27" s="271"/>
      <c r="CR27" s="272"/>
      <c r="CS27" s="270" t="s">
        <v>14</v>
      </c>
      <c r="CT27" s="271"/>
      <c r="CU27" s="271"/>
      <c r="CV27" s="271"/>
      <c r="CW27" s="271"/>
      <c r="CX27" s="271"/>
      <c r="CY27" s="271"/>
      <c r="CZ27" s="271"/>
      <c r="DA27" s="271"/>
      <c r="DB27" s="271"/>
      <c r="DC27" s="271"/>
      <c r="DD27" s="271"/>
      <c r="DE27" s="272"/>
      <c r="DF27" s="270" t="s">
        <v>15</v>
      </c>
      <c r="DG27" s="271"/>
      <c r="DH27" s="271"/>
      <c r="DI27" s="271"/>
      <c r="DJ27" s="271"/>
      <c r="DK27" s="271"/>
      <c r="DL27" s="271"/>
      <c r="DM27" s="271"/>
      <c r="DN27" s="271"/>
      <c r="DO27" s="271"/>
      <c r="DP27" s="271"/>
      <c r="DQ27" s="271"/>
      <c r="DR27" s="272"/>
      <c r="DS27" s="270" t="s">
        <v>16</v>
      </c>
      <c r="DT27" s="271"/>
      <c r="DU27" s="271"/>
      <c r="DV27" s="271"/>
      <c r="DW27" s="271"/>
      <c r="DX27" s="271"/>
      <c r="DY27" s="271"/>
      <c r="DZ27" s="271"/>
      <c r="EA27" s="271"/>
      <c r="EB27" s="271"/>
      <c r="EC27" s="271"/>
      <c r="ED27" s="271"/>
      <c r="EE27" s="272"/>
      <c r="EF27" s="270" t="s">
        <v>17</v>
      </c>
      <c r="EG27" s="271"/>
      <c r="EH27" s="271"/>
      <c r="EI27" s="271"/>
      <c r="EJ27" s="271"/>
      <c r="EK27" s="271"/>
      <c r="EL27" s="271"/>
      <c r="EM27" s="271"/>
      <c r="EN27" s="271"/>
      <c r="EO27" s="271"/>
      <c r="EP27" s="271"/>
      <c r="EQ27" s="271"/>
      <c r="ER27" s="272"/>
      <c r="ES27" s="270" t="s">
        <v>18</v>
      </c>
      <c r="ET27" s="271"/>
      <c r="EU27" s="271"/>
      <c r="EV27" s="271"/>
      <c r="EW27" s="271"/>
      <c r="EX27" s="271"/>
      <c r="EY27" s="271"/>
      <c r="EZ27" s="271"/>
      <c r="FA27" s="271"/>
      <c r="FB27" s="271"/>
      <c r="FC27" s="271"/>
      <c r="FD27" s="271"/>
      <c r="FE27" s="271"/>
    </row>
    <row r="28" spans="1:166" ht="13.5" customHeight="1" x14ac:dyDescent="0.2">
      <c r="A28" s="273" t="s">
        <v>44</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41" t="s">
        <v>45</v>
      </c>
      <c r="BY28" s="242"/>
      <c r="BZ28" s="242"/>
      <c r="CA28" s="242"/>
      <c r="CB28" s="242"/>
      <c r="CC28" s="242"/>
      <c r="CD28" s="242"/>
      <c r="CE28" s="274"/>
      <c r="CF28" s="275" t="s">
        <v>46</v>
      </c>
      <c r="CG28" s="242"/>
      <c r="CH28" s="242"/>
      <c r="CI28" s="242"/>
      <c r="CJ28" s="242"/>
      <c r="CK28" s="242"/>
      <c r="CL28" s="242"/>
      <c r="CM28" s="242"/>
      <c r="CN28" s="242"/>
      <c r="CO28" s="242"/>
      <c r="CP28" s="242"/>
      <c r="CQ28" s="242"/>
      <c r="CR28" s="274"/>
      <c r="CS28" s="275" t="s">
        <v>46</v>
      </c>
      <c r="CT28" s="242"/>
      <c r="CU28" s="242"/>
      <c r="CV28" s="242"/>
      <c r="CW28" s="242"/>
      <c r="CX28" s="242"/>
      <c r="CY28" s="242"/>
      <c r="CZ28" s="242"/>
      <c r="DA28" s="242"/>
      <c r="DB28" s="242"/>
      <c r="DC28" s="242"/>
      <c r="DD28" s="242"/>
      <c r="DE28" s="274"/>
      <c r="DF28" s="276"/>
      <c r="DG28" s="277"/>
      <c r="DH28" s="277"/>
      <c r="DI28" s="277"/>
      <c r="DJ28" s="277"/>
      <c r="DK28" s="277"/>
      <c r="DL28" s="277"/>
      <c r="DM28" s="277"/>
      <c r="DN28" s="277"/>
      <c r="DO28" s="277"/>
      <c r="DP28" s="277"/>
      <c r="DQ28" s="277"/>
      <c r="DR28" s="278"/>
      <c r="DS28" s="276"/>
      <c r="DT28" s="277"/>
      <c r="DU28" s="277"/>
      <c r="DV28" s="277"/>
      <c r="DW28" s="277"/>
      <c r="DX28" s="277"/>
      <c r="DY28" s="277"/>
      <c r="DZ28" s="277"/>
      <c r="EA28" s="277"/>
      <c r="EB28" s="277"/>
      <c r="EC28" s="277"/>
      <c r="ED28" s="277"/>
      <c r="EE28" s="278"/>
      <c r="EF28" s="276"/>
      <c r="EG28" s="277"/>
      <c r="EH28" s="277"/>
      <c r="EI28" s="277"/>
      <c r="EJ28" s="277"/>
      <c r="EK28" s="277"/>
      <c r="EL28" s="277"/>
      <c r="EM28" s="277"/>
      <c r="EN28" s="277"/>
      <c r="EO28" s="277"/>
      <c r="EP28" s="277"/>
      <c r="EQ28" s="277"/>
      <c r="ER28" s="278"/>
      <c r="ES28" s="276"/>
      <c r="ET28" s="277"/>
      <c r="EU28" s="277"/>
      <c r="EV28" s="277"/>
      <c r="EW28" s="277"/>
      <c r="EX28" s="277"/>
      <c r="EY28" s="277"/>
      <c r="EZ28" s="277"/>
      <c r="FA28" s="277"/>
      <c r="FB28" s="277"/>
      <c r="FC28" s="277"/>
      <c r="FD28" s="277"/>
      <c r="FE28" s="279"/>
    </row>
    <row r="29" spans="1:166" ht="12.75" customHeight="1" x14ac:dyDescent="0.2">
      <c r="A29" s="273" t="s">
        <v>47</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18" t="s">
        <v>48</v>
      </c>
      <c r="BY29" s="219"/>
      <c r="BZ29" s="219"/>
      <c r="CA29" s="219"/>
      <c r="CB29" s="219"/>
      <c r="CC29" s="219"/>
      <c r="CD29" s="219"/>
      <c r="CE29" s="294"/>
      <c r="CF29" s="295" t="s">
        <v>46</v>
      </c>
      <c r="CG29" s="219"/>
      <c r="CH29" s="219"/>
      <c r="CI29" s="219"/>
      <c r="CJ29" s="219"/>
      <c r="CK29" s="219"/>
      <c r="CL29" s="219"/>
      <c r="CM29" s="219"/>
      <c r="CN29" s="219"/>
      <c r="CO29" s="219"/>
      <c r="CP29" s="219"/>
      <c r="CQ29" s="219"/>
      <c r="CR29" s="294"/>
      <c r="CS29" s="295" t="s">
        <v>46</v>
      </c>
      <c r="CT29" s="219"/>
      <c r="CU29" s="219"/>
      <c r="CV29" s="219"/>
      <c r="CW29" s="219"/>
      <c r="CX29" s="219"/>
      <c r="CY29" s="219"/>
      <c r="CZ29" s="219"/>
      <c r="DA29" s="219"/>
      <c r="DB29" s="219"/>
      <c r="DC29" s="219"/>
      <c r="DD29" s="219"/>
      <c r="DE29" s="294"/>
      <c r="DF29" s="282"/>
      <c r="DG29" s="283"/>
      <c r="DH29" s="283"/>
      <c r="DI29" s="283"/>
      <c r="DJ29" s="283"/>
      <c r="DK29" s="283"/>
      <c r="DL29" s="283"/>
      <c r="DM29" s="283"/>
      <c r="DN29" s="283"/>
      <c r="DO29" s="283"/>
      <c r="DP29" s="283"/>
      <c r="DQ29" s="283"/>
      <c r="DR29" s="284"/>
      <c r="DS29" s="282"/>
      <c r="DT29" s="283"/>
      <c r="DU29" s="283"/>
      <c r="DV29" s="283"/>
      <c r="DW29" s="283"/>
      <c r="DX29" s="283"/>
      <c r="DY29" s="283"/>
      <c r="DZ29" s="283"/>
      <c r="EA29" s="283"/>
      <c r="EB29" s="283"/>
      <c r="EC29" s="283"/>
      <c r="ED29" s="283"/>
      <c r="EE29" s="284"/>
      <c r="EF29" s="282"/>
      <c r="EG29" s="283"/>
      <c r="EH29" s="283"/>
      <c r="EI29" s="283"/>
      <c r="EJ29" s="283"/>
      <c r="EK29" s="283"/>
      <c r="EL29" s="283"/>
      <c r="EM29" s="283"/>
      <c r="EN29" s="283"/>
      <c r="EO29" s="283"/>
      <c r="EP29" s="283"/>
      <c r="EQ29" s="283"/>
      <c r="ER29" s="284"/>
      <c r="ES29" s="282"/>
      <c r="ET29" s="283"/>
      <c r="EU29" s="283"/>
      <c r="EV29" s="283"/>
      <c r="EW29" s="283"/>
      <c r="EX29" s="283"/>
      <c r="EY29" s="283"/>
      <c r="EZ29" s="283"/>
      <c r="FA29" s="283"/>
      <c r="FB29" s="283"/>
      <c r="FC29" s="283"/>
      <c r="FD29" s="283"/>
      <c r="FE29" s="285"/>
    </row>
    <row r="30" spans="1:166" x14ac:dyDescent="0.2">
      <c r="A30" s="286" t="s">
        <v>49</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7" t="s">
        <v>50</v>
      </c>
      <c r="BY30" s="288"/>
      <c r="BZ30" s="288"/>
      <c r="CA30" s="288"/>
      <c r="CB30" s="288"/>
      <c r="CC30" s="288"/>
      <c r="CD30" s="288"/>
      <c r="CE30" s="289"/>
      <c r="CF30" s="290"/>
      <c r="CG30" s="288"/>
      <c r="CH30" s="288"/>
      <c r="CI30" s="288"/>
      <c r="CJ30" s="288"/>
      <c r="CK30" s="288"/>
      <c r="CL30" s="288"/>
      <c r="CM30" s="288"/>
      <c r="CN30" s="288"/>
      <c r="CO30" s="288"/>
      <c r="CP30" s="288"/>
      <c r="CQ30" s="288"/>
      <c r="CR30" s="289"/>
      <c r="CS30" s="290" t="s">
        <v>171</v>
      </c>
      <c r="CT30" s="288"/>
      <c r="CU30" s="288"/>
      <c r="CV30" s="288"/>
      <c r="CW30" s="288"/>
      <c r="CX30" s="288"/>
      <c r="CY30" s="288"/>
      <c r="CZ30" s="288"/>
      <c r="DA30" s="288"/>
      <c r="DB30" s="288"/>
      <c r="DC30" s="288"/>
      <c r="DD30" s="288"/>
      <c r="DE30" s="289"/>
      <c r="DF30" s="291">
        <f>DF31+DF34+DF42</f>
        <v>86720819.999628007</v>
      </c>
      <c r="DG30" s="292"/>
      <c r="DH30" s="292"/>
      <c r="DI30" s="292"/>
      <c r="DJ30" s="292"/>
      <c r="DK30" s="292"/>
      <c r="DL30" s="292"/>
      <c r="DM30" s="292"/>
      <c r="DN30" s="292"/>
      <c r="DO30" s="292"/>
      <c r="DP30" s="292"/>
      <c r="DQ30" s="292"/>
      <c r="DR30" s="293"/>
      <c r="DS30" s="291">
        <f>DS31+DS34+DS39+DS42+DS47+DS51</f>
        <v>62856980</v>
      </c>
      <c r="DT30" s="292"/>
      <c r="DU30" s="292"/>
      <c r="DV30" s="292"/>
      <c r="DW30" s="292"/>
      <c r="DX30" s="292"/>
      <c r="DY30" s="292"/>
      <c r="DZ30" s="292"/>
      <c r="EA30" s="292"/>
      <c r="EB30" s="292"/>
      <c r="EC30" s="292"/>
      <c r="ED30" s="292"/>
      <c r="EE30" s="293"/>
      <c r="EF30" s="291">
        <f>EF31+EF34+EF39+EF42+EF47+EF51</f>
        <v>62856980</v>
      </c>
      <c r="EG30" s="292"/>
      <c r="EH30" s="292"/>
      <c r="EI30" s="292"/>
      <c r="EJ30" s="292"/>
      <c r="EK30" s="292"/>
      <c r="EL30" s="292"/>
      <c r="EM30" s="292"/>
      <c r="EN30" s="292"/>
      <c r="EO30" s="292"/>
      <c r="EP30" s="292"/>
      <c r="EQ30" s="292"/>
      <c r="ER30" s="293"/>
      <c r="ES30" s="282"/>
      <c r="ET30" s="283"/>
      <c r="EU30" s="283"/>
      <c r="EV30" s="283"/>
      <c r="EW30" s="283"/>
      <c r="EX30" s="283"/>
      <c r="EY30" s="283"/>
      <c r="EZ30" s="283"/>
      <c r="FA30" s="283"/>
      <c r="FB30" s="283"/>
      <c r="FC30" s="283"/>
      <c r="FD30" s="283"/>
      <c r="FE30" s="285"/>
      <c r="FJ30" s="126">
        <f>62856980+23863840</f>
        <v>86720820</v>
      </c>
    </row>
    <row r="31" spans="1:166" ht="15" customHeight="1" x14ac:dyDescent="0.2">
      <c r="A31" s="302" t="s">
        <v>51</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218" t="s">
        <v>52</v>
      </c>
      <c r="BY31" s="219"/>
      <c r="BZ31" s="219"/>
      <c r="CA31" s="219"/>
      <c r="CB31" s="219"/>
      <c r="CC31" s="219"/>
      <c r="CD31" s="219"/>
      <c r="CE31" s="294"/>
      <c r="CF31" s="295" t="s">
        <v>53</v>
      </c>
      <c r="CG31" s="219"/>
      <c r="CH31" s="219"/>
      <c r="CI31" s="219"/>
      <c r="CJ31" s="219"/>
      <c r="CK31" s="219"/>
      <c r="CL31" s="219"/>
      <c r="CM31" s="219"/>
      <c r="CN31" s="219"/>
      <c r="CO31" s="219"/>
      <c r="CP31" s="219"/>
      <c r="CQ31" s="219"/>
      <c r="CR31" s="294"/>
      <c r="CS31" s="295" t="s">
        <v>53</v>
      </c>
      <c r="CT31" s="219"/>
      <c r="CU31" s="219"/>
      <c r="CV31" s="219"/>
      <c r="CW31" s="219"/>
      <c r="CX31" s="219"/>
      <c r="CY31" s="219"/>
      <c r="CZ31" s="219"/>
      <c r="DA31" s="219"/>
      <c r="DB31" s="219"/>
      <c r="DC31" s="219"/>
      <c r="DD31" s="219"/>
      <c r="DE31" s="294"/>
      <c r="DF31" s="282"/>
      <c r="DG31" s="283"/>
      <c r="DH31" s="283"/>
      <c r="DI31" s="283"/>
      <c r="DJ31" s="283"/>
      <c r="DK31" s="283"/>
      <c r="DL31" s="283"/>
      <c r="DM31" s="283"/>
      <c r="DN31" s="283"/>
      <c r="DO31" s="283"/>
      <c r="DP31" s="283"/>
      <c r="DQ31" s="283"/>
      <c r="DR31" s="284"/>
      <c r="DS31" s="282"/>
      <c r="DT31" s="283"/>
      <c r="DU31" s="283"/>
      <c r="DV31" s="283"/>
      <c r="DW31" s="283"/>
      <c r="DX31" s="283"/>
      <c r="DY31" s="283"/>
      <c r="DZ31" s="283"/>
      <c r="EA31" s="283"/>
      <c r="EB31" s="283"/>
      <c r="EC31" s="283"/>
      <c r="ED31" s="283"/>
      <c r="EE31" s="284"/>
      <c r="EF31" s="282"/>
      <c r="EG31" s="283"/>
      <c r="EH31" s="283"/>
      <c r="EI31" s="283"/>
      <c r="EJ31" s="283"/>
      <c r="EK31" s="283"/>
      <c r="EL31" s="283"/>
      <c r="EM31" s="283"/>
      <c r="EN31" s="283"/>
      <c r="EO31" s="283"/>
      <c r="EP31" s="283"/>
      <c r="EQ31" s="283"/>
      <c r="ER31" s="284"/>
      <c r="ES31" s="282"/>
      <c r="ET31" s="283"/>
      <c r="EU31" s="283"/>
      <c r="EV31" s="283"/>
      <c r="EW31" s="283"/>
      <c r="EX31" s="283"/>
      <c r="EY31" s="283"/>
      <c r="EZ31" s="283"/>
      <c r="FA31" s="283"/>
      <c r="FB31" s="283"/>
      <c r="FC31" s="283"/>
      <c r="FD31" s="283"/>
      <c r="FE31" s="285"/>
      <c r="FJ31" s="126">
        <f>DF30-FJ30</f>
        <v>-3.7199258804321289E-4</v>
      </c>
    </row>
    <row r="32" spans="1:166" hidden="1" x14ac:dyDescent="0.2">
      <c r="A32" s="301" t="s">
        <v>54</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218" t="s">
        <v>55</v>
      </c>
      <c r="BY32" s="219"/>
      <c r="BZ32" s="219"/>
      <c r="CA32" s="219"/>
      <c r="CB32" s="219"/>
      <c r="CC32" s="219"/>
      <c r="CD32" s="219"/>
      <c r="CE32" s="294"/>
      <c r="CF32" s="295"/>
      <c r="CG32" s="219"/>
      <c r="CH32" s="219"/>
      <c r="CI32" s="219"/>
      <c r="CJ32" s="219"/>
      <c r="CK32" s="219"/>
      <c r="CL32" s="219"/>
      <c r="CM32" s="219"/>
      <c r="CN32" s="219"/>
      <c r="CO32" s="219"/>
      <c r="CP32" s="219"/>
      <c r="CQ32" s="219"/>
      <c r="CR32" s="294"/>
      <c r="CS32" s="295"/>
      <c r="CT32" s="219"/>
      <c r="CU32" s="219"/>
      <c r="CV32" s="219"/>
      <c r="CW32" s="219"/>
      <c r="CX32" s="219"/>
      <c r="CY32" s="219"/>
      <c r="CZ32" s="219"/>
      <c r="DA32" s="219"/>
      <c r="DB32" s="219"/>
      <c r="DC32" s="219"/>
      <c r="DD32" s="219"/>
      <c r="DE32" s="294"/>
      <c r="DF32" s="282"/>
      <c r="DG32" s="283"/>
      <c r="DH32" s="283"/>
      <c r="DI32" s="283"/>
      <c r="DJ32" s="283"/>
      <c r="DK32" s="283"/>
      <c r="DL32" s="283"/>
      <c r="DM32" s="283"/>
      <c r="DN32" s="283"/>
      <c r="DO32" s="283"/>
      <c r="DP32" s="283"/>
      <c r="DQ32" s="283"/>
      <c r="DR32" s="284"/>
      <c r="DS32" s="282"/>
      <c r="DT32" s="283"/>
      <c r="DU32" s="283"/>
      <c r="DV32" s="283"/>
      <c r="DW32" s="283"/>
      <c r="DX32" s="283"/>
      <c r="DY32" s="283"/>
      <c r="DZ32" s="283"/>
      <c r="EA32" s="283"/>
      <c r="EB32" s="283"/>
      <c r="EC32" s="283"/>
      <c r="ED32" s="283"/>
      <c r="EE32" s="284"/>
      <c r="EF32" s="282"/>
      <c r="EG32" s="283"/>
      <c r="EH32" s="283"/>
      <c r="EI32" s="283"/>
      <c r="EJ32" s="283"/>
      <c r="EK32" s="283"/>
      <c r="EL32" s="283"/>
      <c r="EM32" s="283"/>
      <c r="EN32" s="283"/>
      <c r="EO32" s="283"/>
      <c r="EP32" s="283"/>
      <c r="EQ32" s="283"/>
      <c r="ER32" s="284"/>
      <c r="ES32" s="282"/>
      <c r="ET32" s="283"/>
      <c r="EU32" s="283"/>
      <c r="EV32" s="283"/>
      <c r="EW32" s="283"/>
      <c r="EX32" s="283"/>
      <c r="EY32" s="283"/>
      <c r="EZ32" s="283"/>
      <c r="FA32" s="283"/>
      <c r="FB32" s="283"/>
      <c r="FC32" s="283"/>
      <c r="FD32" s="283"/>
      <c r="FE32" s="285"/>
    </row>
    <row r="33" spans="1:161" hidden="1" x14ac:dyDescent="0.2">
      <c r="A33" s="296"/>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7"/>
      <c r="BX33" s="218"/>
      <c r="BY33" s="219"/>
      <c r="BZ33" s="219"/>
      <c r="CA33" s="219"/>
      <c r="CB33" s="219"/>
      <c r="CC33" s="219"/>
      <c r="CD33" s="219"/>
      <c r="CE33" s="294"/>
      <c r="CF33" s="295"/>
      <c r="CG33" s="219"/>
      <c r="CH33" s="219"/>
      <c r="CI33" s="219"/>
      <c r="CJ33" s="219"/>
      <c r="CK33" s="219"/>
      <c r="CL33" s="219"/>
      <c r="CM33" s="219"/>
      <c r="CN33" s="219"/>
      <c r="CO33" s="219"/>
      <c r="CP33" s="219"/>
      <c r="CQ33" s="219"/>
      <c r="CR33" s="294"/>
      <c r="CS33" s="295"/>
      <c r="CT33" s="219"/>
      <c r="CU33" s="219"/>
      <c r="CV33" s="219"/>
      <c r="CW33" s="219"/>
      <c r="CX33" s="219"/>
      <c r="CY33" s="219"/>
      <c r="CZ33" s="219"/>
      <c r="DA33" s="219"/>
      <c r="DB33" s="219"/>
      <c r="DC33" s="219"/>
      <c r="DD33" s="219"/>
      <c r="DE33" s="294"/>
      <c r="DF33" s="282"/>
      <c r="DG33" s="283"/>
      <c r="DH33" s="283"/>
      <c r="DI33" s="283"/>
      <c r="DJ33" s="283"/>
      <c r="DK33" s="283"/>
      <c r="DL33" s="283"/>
      <c r="DM33" s="283"/>
      <c r="DN33" s="283"/>
      <c r="DO33" s="283"/>
      <c r="DP33" s="283"/>
      <c r="DQ33" s="283"/>
      <c r="DR33" s="284"/>
      <c r="DS33" s="282"/>
      <c r="DT33" s="283"/>
      <c r="DU33" s="283"/>
      <c r="DV33" s="283"/>
      <c r="DW33" s="283"/>
      <c r="DX33" s="283"/>
      <c r="DY33" s="283"/>
      <c r="DZ33" s="283"/>
      <c r="EA33" s="283"/>
      <c r="EB33" s="283"/>
      <c r="EC33" s="283"/>
      <c r="ED33" s="283"/>
      <c r="EE33" s="284"/>
      <c r="EF33" s="282"/>
      <c r="EG33" s="283"/>
      <c r="EH33" s="283"/>
      <c r="EI33" s="283"/>
      <c r="EJ33" s="283"/>
      <c r="EK33" s="283"/>
      <c r="EL33" s="283"/>
      <c r="EM33" s="283"/>
      <c r="EN33" s="283"/>
      <c r="EO33" s="283"/>
      <c r="EP33" s="283"/>
      <c r="EQ33" s="283"/>
      <c r="ER33" s="284"/>
      <c r="ES33" s="282"/>
      <c r="ET33" s="283"/>
      <c r="EU33" s="283"/>
      <c r="EV33" s="283"/>
      <c r="EW33" s="283"/>
      <c r="EX33" s="283"/>
      <c r="EY33" s="283"/>
      <c r="EZ33" s="283"/>
      <c r="FA33" s="283"/>
      <c r="FB33" s="283"/>
      <c r="FC33" s="283"/>
      <c r="FD33" s="283"/>
      <c r="FE33" s="285"/>
    </row>
    <row r="34" spans="1:161" ht="11.25" customHeight="1" x14ac:dyDescent="0.2">
      <c r="A34" s="298" t="s">
        <v>56</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99"/>
      <c r="BW34" s="300"/>
      <c r="BX34" s="218" t="s">
        <v>57</v>
      </c>
      <c r="BY34" s="219"/>
      <c r="BZ34" s="219"/>
      <c r="CA34" s="219"/>
      <c r="CB34" s="219"/>
      <c r="CC34" s="219"/>
      <c r="CD34" s="219"/>
      <c r="CE34" s="294"/>
      <c r="CF34" s="295" t="s">
        <v>58</v>
      </c>
      <c r="CG34" s="219"/>
      <c r="CH34" s="219"/>
      <c r="CI34" s="219"/>
      <c r="CJ34" s="219"/>
      <c r="CK34" s="219"/>
      <c r="CL34" s="219"/>
      <c r="CM34" s="219"/>
      <c r="CN34" s="219"/>
      <c r="CO34" s="219"/>
      <c r="CP34" s="219"/>
      <c r="CQ34" s="219"/>
      <c r="CR34" s="294"/>
      <c r="CS34" s="295" t="s">
        <v>58</v>
      </c>
      <c r="CT34" s="219"/>
      <c r="CU34" s="219"/>
      <c r="CV34" s="219"/>
      <c r="CW34" s="219"/>
      <c r="CX34" s="219"/>
      <c r="CY34" s="219"/>
      <c r="CZ34" s="219"/>
      <c r="DA34" s="219"/>
      <c r="DB34" s="219"/>
      <c r="DC34" s="219"/>
      <c r="DD34" s="219"/>
      <c r="DE34" s="294"/>
      <c r="DF34" s="291">
        <f>DF35+DF36+DF37+DF38</f>
        <v>86720819.999628007</v>
      </c>
      <c r="DG34" s="292"/>
      <c r="DH34" s="292"/>
      <c r="DI34" s="292"/>
      <c r="DJ34" s="292"/>
      <c r="DK34" s="292"/>
      <c r="DL34" s="292"/>
      <c r="DM34" s="292"/>
      <c r="DN34" s="292"/>
      <c r="DO34" s="292"/>
      <c r="DP34" s="292"/>
      <c r="DQ34" s="292"/>
      <c r="DR34" s="293"/>
      <c r="DS34" s="291">
        <f>DS35+DS38+DS36</f>
        <v>62856980</v>
      </c>
      <c r="DT34" s="292"/>
      <c r="DU34" s="292"/>
      <c r="DV34" s="292"/>
      <c r="DW34" s="292"/>
      <c r="DX34" s="292"/>
      <c r="DY34" s="292"/>
      <c r="DZ34" s="292"/>
      <c r="EA34" s="292"/>
      <c r="EB34" s="292"/>
      <c r="EC34" s="292"/>
      <c r="ED34" s="292"/>
      <c r="EE34" s="293"/>
      <c r="EF34" s="291">
        <f>EF35+EF38+EF36</f>
        <v>62856980</v>
      </c>
      <c r="EG34" s="292"/>
      <c r="EH34" s="292"/>
      <c r="EI34" s="292"/>
      <c r="EJ34" s="292"/>
      <c r="EK34" s="292"/>
      <c r="EL34" s="292"/>
      <c r="EM34" s="292"/>
      <c r="EN34" s="292"/>
      <c r="EO34" s="292"/>
      <c r="EP34" s="292"/>
      <c r="EQ34" s="292"/>
      <c r="ER34" s="293"/>
      <c r="ES34" s="282"/>
      <c r="ET34" s="283"/>
      <c r="EU34" s="283"/>
      <c r="EV34" s="283"/>
      <c r="EW34" s="283"/>
      <c r="EX34" s="283"/>
      <c r="EY34" s="283"/>
      <c r="EZ34" s="283"/>
      <c r="FA34" s="283"/>
      <c r="FB34" s="283"/>
      <c r="FC34" s="283"/>
      <c r="FD34" s="283"/>
      <c r="FE34" s="285"/>
    </row>
    <row r="35" spans="1:161" ht="34.5" customHeight="1" x14ac:dyDescent="0.2">
      <c r="A35" s="304" t="s">
        <v>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5"/>
      <c r="BX35" s="218" t="s">
        <v>60</v>
      </c>
      <c r="BY35" s="219"/>
      <c r="BZ35" s="219"/>
      <c r="CA35" s="219"/>
      <c r="CB35" s="219"/>
      <c r="CC35" s="219"/>
      <c r="CD35" s="219"/>
      <c r="CE35" s="294"/>
      <c r="CF35" s="295" t="s">
        <v>58</v>
      </c>
      <c r="CG35" s="219"/>
      <c r="CH35" s="219"/>
      <c r="CI35" s="219"/>
      <c r="CJ35" s="219"/>
      <c r="CK35" s="219"/>
      <c r="CL35" s="219"/>
      <c r="CM35" s="219"/>
      <c r="CN35" s="219"/>
      <c r="CO35" s="219"/>
      <c r="CP35" s="219"/>
      <c r="CQ35" s="219"/>
      <c r="CR35" s="294"/>
      <c r="CS35" s="295" t="s">
        <v>58</v>
      </c>
      <c r="CT35" s="219"/>
      <c r="CU35" s="219"/>
      <c r="CV35" s="219"/>
      <c r="CW35" s="219"/>
      <c r="CX35" s="219"/>
      <c r="CY35" s="219"/>
      <c r="CZ35" s="219"/>
      <c r="DA35" s="219"/>
      <c r="DB35" s="219"/>
      <c r="DC35" s="219"/>
      <c r="DD35" s="219"/>
      <c r="DE35" s="294"/>
      <c r="DF35" s="306">
        <f>'Доходы 130'!AO47</f>
        <v>62856979.999628</v>
      </c>
      <c r="DG35" s="307"/>
      <c r="DH35" s="307"/>
      <c r="DI35" s="307"/>
      <c r="DJ35" s="307"/>
      <c r="DK35" s="307"/>
      <c r="DL35" s="307"/>
      <c r="DM35" s="307"/>
      <c r="DN35" s="307"/>
      <c r="DO35" s="307"/>
      <c r="DP35" s="307"/>
      <c r="DQ35" s="307"/>
      <c r="DR35" s="308"/>
      <c r="DS35" s="309">
        <f>'Доходы 130'!AS47</f>
        <v>62856980</v>
      </c>
      <c r="DT35" s="310"/>
      <c r="DU35" s="310"/>
      <c r="DV35" s="310"/>
      <c r="DW35" s="310"/>
      <c r="DX35" s="310"/>
      <c r="DY35" s="310"/>
      <c r="DZ35" s="310"/>
      <c r="EA35" s="310"/>
      <c r="EB35" s="310"/>
      <c r="EC35" s="310"/>
      <c r="ED35" s="310"/>
      <c r="EE35" s="311"/>
      <c r="EF35" s="309">
        <f>'Доходы 130'!AW47</f>
        <v>62856980</v>
      </c>
      <c r="EG35" s="310"/>
      <c r="EH35" s="310"/>
      <c r="EI35" s="310"/>
      <c r="EJ35" s="310"/>
      <c r="EK35" s="310"/>
      <c r="EL35" s="310"/>
      <c r="EM35" s="310"/>
      <c r="EN35" s="310"/>
      <c r="EO35" s="310"/>
      <c r="EP35" s="310"/>
      <c r="EQ35" s="310"/>
      <c r="ER35" s="311"/>
      <c r="ES35" s="282"/>
      <c r="ET35" s="283"/>
      <c r="EU35" s="283"/>
      <c r="EV35" s="283"/>
      <c r="EW35" s="283"/>
      <c r="EX35" s="283"/>
      <c r="EY35" s="283"/>
      <c r="EZ35" s="283"/>
      <c r="FA35" s="283"/>
      <c r="FB35" s="283"/>
      <c r="FC35" s="283"/>
      <c r="FD35" s="283"/>
      <c r="FE35" s="285"/>
    </row>
    <row r="36" spans="1:161" ht="15.75" customHeight="1" x14ac:dyDescent="0.2">
      <c r="A36" s="312" t="s">
        <v>439</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4"/>
      <c r="BX36" s="315" t="s">
        <v>375</v>
      </c>
      <c r="BY36" s="239"/>
      <c r="BZ36" s="239"/>
      <c r="CA36" s="239"/>
      <c r="CB36" s="239"/>
      <c r="CC36" s="239"/>
      <c r="CD36" s="239"/>
      <c r="CE36" s="316"/>
      <c r="CF36" s="317" t="s">
        <v>58</v>
      </c>
      <c r="CG36" s="239"/>
      <c r="CH36" s="239"/>
      <c r="CI36" s="239"/>
      <c r="CJ36" s="239"/>
      <c r="CK36" s="239"/>
      <c r="CL36" s="239"/>
      <c r="CM36" s="239"/>
      <c r="CN36" s="239"/>
      <c r="CO36" s="239"/>
      <c r="CP36" s="239"/>
      <c r="CQ36" s="239"/>
      <c r="CR36" s="316"/>
      <c r="CS36" s="317" t="s">
        <v>58</v>
      </c>
      <c r="CT36" s="239"/>
      <c r="CU36" s="239"/>
      <c r="CV36" s="239"/>
      <c r="CW36" s="239"/>
      <c r="CX36" s="239"/>
      <c r="CY36" s="239"/>
      <c r="CZ36" s="239"/>
      <c r="DA36" s="239"/>
      <c r="DB36" s="239"/>
      <c r="DC36" s="239"/>
      <c r="DD36" s="239"/>
      <c r="DE36" s="316"/>
      <c r="DF36" s="318">
        <f>'Доходы 130'!AC79</f>
        <v>23863840</v>
      </c>
      <c r="DG36" s="319"/>
      <c r="DH36" s="319"/>
      <c r="DI36" s="319"/>
      <c r="DJ36" s="319"/>
      <c r="DK36" s="319"/>
      <c r="DL36" s="319"/>
      <c r="DM36" s="319"/>
      <c r="DN36" s="319"/>
      <c r="DO36" s="319"/>
      <c r="DP36" s="319"/>
      <c r="DQ36" s="319"/>
      <c r="DR36" s="320"/>
      <c r="DS36" s="318"/>
      <c r="DT36" s="319"/>
      <c r="DU36" s="319"/>
      <c r="DV36" s="319"/>
      <c r="DW36" s="319"/>
      <c r="DX36" s="319"/>
      <c r="DY36" s="319"/>
      <c r="DZ36" s="319"/>
      <c r="EA36" s="319"/>
      <c r="EB36" s="319"/>
      <c r="EC36" s="319"/>
      <c r="ED36" s="319"/>
      <c r="EE36" s="320"/>
      <c r="EF36" s="318"/>
      <c r="EG36" s="319"/>
      <c r="EH36" s="319"/>
      <c r="EI36" s="319"/>
      <c r="EJ36" s="319"/>
      <c r="EK36" s="319"/>
      <c r="EL36" s="319"/>
      <c r="EM36" s="319"/>
      <c r="EN36" s="319"/>
      <c r="EO36" s="319"/>
      <c r="EP36" s="319"/>
      <c r="EQ36" s="319"/>
      <c r="ER36" s="320"/>
      <c r="ES36" s="318"/>
      <c r="ET36" s="319"/>
      <c r="EU36" s="319"/>
      <c r="EV36" s="319"/>
      <c r="EW36" s="319"/>
      <c r="EX36" s="319"/>
      <c r="EY36" s="319"/>
      <c r="EZ36" s="319"/>
      <c r="FA36" s="319"/>
      <c r="FB36" s="319"/>
      <c r="FC36" s="319"/>
      <c r="FD36" s="319"/>
      <c r="FE36" s="321"/>
    </row>
    <row r="37" spans="1:161" ht="11.1" hidden="1" customHeight="1" x14ac:dyDescent="0.2">
      <c r="A37" s="312" t="s">
        <v>440</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4"/>
      <c r="BX37" s="218" t="s">
        <v>441</v>
      </c>
      <c r="BY37" s="219"/>
      <c r="BZ37" s="219"/>
      <c r="CA37" s="219"/>
      <c r="CB37" s="219"/>
      <c r="CC37" s="219"/>
      <c r="CD37" s="219"/>
      <c r="CE37" s="294"/>
      <c r="CF37" s="295" t="s">
        <v>58</v>
      </c>
      <c r="CG37" s="219"/>
      <c r="CH37" s="219"/>
      <c r="CI37" s="219"/>
      <c r="CJ37" s="219"/>
      <c r="CK37" s="219"/>
      <c r="CL37" s="219"/>
      <c r="CM37" s="219"/>
      <c r="CN37" s="219"/>
      <c r="CO37" s="219"/>
      <c r="CP37" s="219"/>
      <c r="CQ37" s="219"/>
      <c r="CR37" s="294"/>
      <c r="CS37" s="295" t="s">
        <v>58</v>
      </c>
      <c r="CT37" s="219"/>
      <c r="CU37" s="219"/>
      <c r="CV37" s="219"/>
      <c r="CW37" s="219"/>
      <c r="CX37" s="219"/>
      <c r="CY37" s="219"/>
      <c r="CZ37" s="219"/>
      <c r="DA37" s="219"/>
      <c r="DB37" s="219"/>
      <c r="DC37" s="219"/>
      <c r="DD37" s="219"/>
      <c r="DE37" s="294"/>
      <c r="DF37" s="282">
        <f>'Доходы 130'!AC27</f>
        <v>0</v>
      </c>
      <c r="DG37" s="283"/>
      <c r="DH37" s="283"/>
      <c r="DI37" s="283"/>
      <c r="DJ37" s="283"/>
      <c r="DK37" s="283"/>
      <c r="DL37" s="283"/>
      <c r="DM37" s="283"/>
      <c r="DN37" s="283"/>
      <c r="DO37" s="283"/>
      <c r="DP37" s="283"/>
      <c r="DQ37" s="283"/>
      <c r="DR37" s="284"/>
      <c r="DS37" s="282"/>
      <c r="DT37" s="283"/>
      <c r="DU37" s="283"/>
      <c r="DV37" s="283"/>
      <c r="DW37" s="283"/>
      <c r="DX37" s="283"/>
      <c r="DY37" s="283"/>
      <c r="DZ37" s="283"/>
      <c r="EA37" s="283"/>
      <c r="EB37" s="283"/>
      <c r="EC37" s="283"/>
      <c r="ED37" s="283"/>
      <c r="EE37" s="284"/>
      <c r="EF37" s="282"/>
      <c r="EG37" s="283"/>
      <c r="EH37" s="283"/>
      <c r="EI37" s="283"/>
      <c r="EJ37" s="283"/>
      <c r="EK37" s="283"/>
      <c r="EL37" s="283"/>
      <c r="EM37" s="283"/>
      <c r="EN37" s="283"/>
      <c r="EO37" s="283"/>
      <c r="EP37" s="283"/>
      <c r="EQ37" s="283"/>
      <c r="ER37" s="284"/>
      <c r="ES37" s="282"/>
      <c r="ET37" s="283"/>
      <c r="EU37" s="283"/>
      <c r="EV37" s="283"/>
      <c r="EW37" s="283"/>
      <c r="EX37" s="283"/>
      <c r="EY37" s="283"/>
      <c r="EZ37" s="283"/>
      <c r="FA37" s="283"/>
      <c r="FB37" s="283"/>
      <c r="FC37" s="283"/>
      <c r="FD37" s="283"/>
      <c r="FE37" s="285"/>
    </row>
    <row r="38" spans="1:161" ht="11.1" hidden="1" customHeight="1" x14ac:dyDescent="0.2">
      <c r="A38" s="312" t="s">
        <v>442</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4"/>
      <c r="BX38" s="218" t="s">
        <v>443</v>
      </c>
      <c r="BY38" s="219"/>
      <c r="BZ38" s="219"/>
      <c r="CA38" s="219"/>
      <c r="CB38" s="219"/>
      <c r="CC38" s="219"/>
      <c r="CD38" s="219"/>
      <c r="CE38" s="294"/>
      <c r="CF38" s="295" t="s">
        <v>58</v>
      </c>
      <c r="CG38" s="219"/>
      <c r="CH38" s="219"/>
      <c r="CI38" s="219"/>
      <c r="CJ38" s="219"/>
      <c r="CK38" s="219"/>
      <c r="CL38" s="219"/>
      <c r="CM38" s="219"/>
      <c r="CN38" s="219"/>
      <c r="CO38" s="219"/>
      <c r="CP38" s="219"/>
      <c r="CQ38" s="219"/>
      <c r="CR38" s="294"/>
      <c r="CS38" s="295" t="s">
        <v>58</v>
      </c>
      <c r="CT38" s="219"/>
      <c r="CU38" s="219"/>
      <c r="CV38" s="219"/>
      <c r="CW38" s="219"/>
      <c r="CX38" s="219"/>
      <c r="CY38" s="219"/>
      <c r="CZ38" s="219"/>
      <c r="DA38" s="219"/>
      <c r="DB38" s="219"/>
      <c r="DC38" s="219"/>
      <c r="DD38" s="219"/>
      <c r="DE38" s="294"/>
      <c r="DF38" s="282"/>
      <c r="DG38" s="283"/>
      <c r="DH38" s="283"/>
      <c r="DI38" s="283"/>
      <c r="DJ38" s="283"/>
      <c r="DK38" s="283"/>
      <c r="DL38" s="283"/>
      <c r="DM38" s="283"/>
      <c r="DN38" s="283"/>
      <c r="DO38" s="283"/>
      <c r="DP38" s="283"/>
      <c r="DQ38" s="283"/>
      <c r="DR38" s="284"/>
      <c r="DS38" s="282"/>
      <c r="DT38" s="283"/>
      <c r="DU38" s="283"/>
      <c r="DV38" s="283"/>
      <c r="DW38" s="283"/>
      <c r="DX38" s="283"/>
      <c r="DY38" s="283"/>
      <c r="DZ38" s="283"/>
      <c r="EA38" s="283"/>
      <c r="EB38" s="283"/>
      <c r="EC38" s="283"/>
      <c r="ED38" s="283"/>
      <c r="EE38" s="284"/>
      <c r="EF38" s="282"/>
      <c r="EG38" s="283"/>
      <c r="EH38" s="283"/>
      <c r="EI38" s="283"/>
      <c r="EJ38" s="283"/>
      <c r="EK38" s="283"/>
      <c r="EL38" s="283"/>
      <c r="EM38" s="283"/>
      <c r="EN38" s="283"/>
      <c r="EO38" s="283"/>
      <c r="EP38" s="283"/>
      <c r="EQ38" s="283"/>
      <c r="ER38" s="284"/>
      <c r="ES38" s="282"/>
      <c r="ET38" s="283"/>
      <c r="EU38" s="283"/>
      <c r="EV38" s="283"/>
      <c r="EW38" s="283"/>
      <c r="EX38" s="283"/>
      <c r="EY38" s="283"/>
      <c r="EZ38" s="283"/>
      <c r="FA38" s="283"/>
      <c r="FB38" s="283"/>
      <c r="FC38" s="283"/>
      <c r="FD38" s="283"/>
      <c r="FE38" s="285"/>
    </row>
    <row r="39" spans="1:161" ht="11.1" hidden="1" customHeight="1" x14ac:dyDescent="0.2">
      <c r="A39" s="298" t="s">
        <v>61</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300"/>
      <c r="BX39" s="218" t="s">
        <v>62</v>
      </c>
      <c r="BY39" s="219"/>
      <c r="BZ39" s="219"/>
      <c r="CA39" s="219"/>
      <c r="CB39" s="219"/>
      <c r="CC39" s="219"/>
      <c r="CD39" s="219"/>
      <c r="CE39" s="294"/>
      <c r="CF39" s="295" t="s">
        <v>63</v>
      </c>
      <c r="CG39" s="219"/>
      <c r="CH39" s="219"/>
      <c r="CI39" s="219"/>
      <c r="CJ39" s="219"/>
      <c r="CK39" s="219"/>
      <c r="CL39" s="219"/>
      <c r="CM39" s="219"/>
      <c r="CN39" s="219"/>
      <c r="CO39" s="219"/>
      <c r="CP39" s="219"/>
      <c r="CQ39" s="219"/>
      <c r="CR39" s="294"/>
      <c r="CS39" s="295"/>
      <c r="CT39" s="219"/>
      <c r="CU39" s="219"/>
      <c r="CV39" s="219"/>
      <c r="CW39" s="219"/>
      <c r="CX39" s="219"/>
      <c r="CY39" s="219"/>
      <c r="CZ39" s="219"/>
      <c r="DA39" s="219"/>
      <c r="DB39" s="219"/>
      <c r="DC39" s="219"/>
      <c r="DD39" s="219"/>
      <c r="DE39" s="294"/>
      <c r="DF39" s="282"/>
      <c r="DG39" s="283"/>
      <c r="DH39" s="283"/>
      <c r="DI39" s="283"/>
      <c r="DJ39" s="283"/>
      <c r="DK39" s="283"/>
      <c r="DL39" s="283"/>
      <c r="DM39" s="283"/>
      <c r="DN39" s="283"/>
      <c r="DO39" s="283"/>
      <c r="DP39" s="283"/>
      <c r="DQ39" s="283"/>
      <c r="DR39" s="284"/>
      <c r="DS39" s="282"/>
      <c r="DT39" s="283"/>
      <c r="DU39" s="283"/>
      <c r="DV39" s="283"/>
      <c r="DW39" s="283"/>
      <c r="DX39" s="283"/>
      <c r="DY39" s="283"/>
      <c r="DZ39" s="283"/>
      <c r="EA39" s="283"/>
      <c r="EB39" s="283"/>
      <c r="EC39" s="283"/>
      <c r="ED39" s="283"/>
      <c r="EE39" s="284"/>
      <c r="EF39" s="282"/>
      <c r="EG39" s="283"/>
      <c r="EH39" s="283"/>
      <c r="EI39" s="283"/>
      <c r="EJ39" s="283"/>
      <c r="EK39" s="283"/>
      <c r="EL39" s="283"/>
      <c r="EM39" s="283"/>
      <c r="EN39" s="283"/>
      <c r="EO39" s="283"/>
      <c r="EP39" s="283"/>
      <c r="EQ39" s="283"/>
      <c r="ER39" s="284"/>
      <c r="ES39" s="282"/>
      <c r="ET39" s="283"/>
      <c r="EU39" s="283"/>
      <c r="EV39" s="283"/>
      <c r="EW39" s="283"/>
      <c r="EX39" s="283"/>
      <c r="EY39" s="283"/>
      <c r="EZ39" s="283"/>
      <c r="FA39" s="283"/>
      <c r="FB39" s="283"/>
      <c r="FC39" s="283"/>
      <c r="FD39" s="283"/>
      <c r="FE39" s="285"/>
    </row>
    <row r="40" spans="1:161" ht="11.1" hidden="1" customHeight="1" x14ac:dyDescent="0.2">
      <c r="A40" s="301" t="s">
        <v>54</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22" t="s">
        <v>64</v>
      </c>
      <c r="BY40" s="323"/>
      <c r="BZ40" s="323"/>
      <c r="CA40" s="323"/>
      <c r="CB40" s="323"/>
      <c r="CC40" s="323"/>
      <c r="CD40" s="323"/>
      <c r="CE40" s="324"/>
      <c r="CF40" s="325" t="s">
        <v>63</v>
      </c>
      <c r="CG40" s="323"/>
      <c r="CH40" s="323"/>
      <c r="CI40" s="323"/>
      <c r="CJ40" s="323"/>
      <c r="CK40" s="323"/>
      <c r="CL40" s="323"/>
      <c r="CM40" s="323"/>
      <c r="CN40" s="323"/>
      <c r="CO40" s="323"/>
      <c r="CP40" s="323"/>
      <c r="CQ40" s="323"/>
      <c r="CR40" s="324"/>
      <c r="CS40" s="325"/>
      <c r="CT40" s="323"/>
      <c r="CU40" s="323"/>
      <c r="CV40" s="323"/>
      <c r="CW40" s="323"/>
      <c r="CX40" s="323"/>
      <c r="CY40" s="323"/>
      <c r="CZ40" s="323"/>
      <c r="DA40" s="323"/>
      <c r="DB40" s="323"/>
      <c r="DC40" s="323"/>
      <c r="DD40" s="323"/>
      <c r="DE40" s="324"/>
      <c r="DF40" s="326"/>
      <c r="DG40" s="327"/>
      <c r="DH40" s="327"/>
      <c r="DI40" s="327"/>
      <c r="DJ40" s="327"/>
      <c r="DK40" s="327"/>
      <c r="DL40" s="327"/>
      <c r="DM40" s="327"/>
      <c r="DN40" s="327"/>
      <c r="DO40" s="327"/>
      <c r="DP40" s="327"/>
      <c r="DQ40" s="327"/>
      <c r="DR40" s="328"/>
      <c r="DS40" s="326"/>
      <c r="DT40" s="327"/>
      <c r="DU40" s="327"/>
      <c r="DV40" s="327"/>
      <c r="DW40" s="327"/>
      <c r="DX40" s="327"/>
      <c r="DY40" s="327"/>
      <c r="DZ40" s="327"/>
      <c r="EA40" s="327"/>
      <c r="EB40" s="327"/>
      <c r="EC40" s="327"/>
      <c r="ED40" s="327"/>
      <c r="EE40" s="328"/>
      <c r="EF40" s="326"/>
      <c r="EG40" s="327"/>
      <c r="EH40" s="327"/>
      <c r="EI40" s="327"/>
      <c r="EJ40" s="327"/>
      <c r="EK40" s="327"/>
      <c r="EL40" s="327"/>
      <c r="EM40" s="327"/>
      <c r="EN40" s="327"/>
      <c r="EO40" s="327"/>
      <c r="EP40" s="327"/>
      <c r="EQ40" s="327"/>
      <c r="ER40" s="328"/>
      <c r="ES40" s="326"/>
      <c r="ET40" s="327"/>
      <c r="EU40" s="327"/>
      <c r="EV40" s="327"/>
      <c r="EW40" s="327"/>
      <c r="EX40" s="327"/>
      <c r="EY40" s="327"/>
      <c r="EZ40" s="327"/>
      <c r="FA40" s="327"/>
      <c r="FB40" s="327"/>
      <c r="FC40" s="327"/>
      <c r="FD40" s="327"/>
      <c r="FE40" s="329"/>
    </row>
    <row r="41" spans="1:161" ht="11.1" hidden="1" customHeight="1" x14ac:dyDescent="0.2">
      <c r="A41" s="296"/>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7"/>
      <c r="BX41" s="315"/>
      <c r="BY41" s="239"/>
      <c r="BZ41" s="239"/>
      <c r="CA41" s="239"/>
      <c r="CB41" s="239"/>
      <c r="CC41" s="239"/>
      <c r="CD41" s="239"/>
      <c r="CE41" s="316"/>
      <c r="CF41" s="317"/>
      <c r="CG41" s="239"/>
      <c r="CH41" s="239"/>
      <c r="CI41" s="239"/>
      <c r="CJ41" s="239"/>
      <c r="CK41" s="239"/>
      <c r="CL41" s="239"/>
      <c r="CM41" s="239"/>
      <c r="CN41" s="239"/>
      <c r="CO41" s="239"/>
      <c r="CP41" s="239"/>
      <c r="CQ41" s="239"/>
      <c r="CR41" s="316"/>
      <c r="CS41" s="317"/>
      <c r="CT41" s="239"/>
      <c r="CU41" s="239"/>
      <c r="CV41" s="239"/>
      <c r="CW41" s="239"/>
      <c r="CX41" s="239"/>
      <c r="CY41" s="239"/>
      <c r="CZ41" s="239"/>
      <c r="DA41" s="239"/>
      <c r="DB41" s="239"/>
      <c r="DC41" s="239"/>
      <c r="DD41" s="239"/>
      <c r="DE41" s="316"/>
      <c r="DF41" s="318"/>
      <c r="DG41" s="319"/>
      <c r="DH41" s="319"/>
      <c r="DI41" s="319"/>
      <c r="DJ41" s="319"/>
      <c r="DK41" s="319"/>
      <c r="DL41" s="319"/>
      <c r="DM41" s="319"/>
      <c r="DN41" s="319"/>
      <c r="DO41" s="319"/>
      <c r="DP41" s="319"/>
      <c r="DQ41" s="319"/>
      <c r="DR41" s="320"/>
      <c r="DS41" s="318"/>
      <c r="DT41" s="319"/>
      <c r="DU41" s="319"/>
      <c r="DV41" s="319"/>
      <c r="DW41" s="319"/>
      <c r="DX41" s="319"/>
      <c r="DY41" s="319"/>
      <c r="DZ41" s="319"/>
      <c r="EA41" s="319"/>
      <c r="EB41" s="319"/>
      <c r="EC41" s="319"/>
      <c r="ED41" s="319"/>
      <c r="EE41" s="320"/>
      <c r="EF41" s="318"/>
      <c r="EG41" s="319"/>
      <c r="EH41" s="319"/>
      <c r="EI41" s="319"/>
      <c r="EJ41" s="319"/>
      <c r="EK41" s="319"/>
      <c r="EL41" s="319"/>
      <c r="EM41" s="319"/>
      <c r="EN41" s="319"/>
      <c r="EO41" s="319"/>
      <c r="EP41" s="319"/>
      <c r="EQ41" s="319"/>
      <c r="ER41" s="320"/>
      <c r="ES41" s="318"/>
      <c r="ET41" s="319"/>
      <c r="EU41" s="319"/>
      <c r="EV41" s="319"/>
      <c r="EW41" s="319"/>
      <c r="EX41" s="319"/>
      <c r="EY41" s="319"/>
      <c r="EZ41" s="319"/>
      <c r="FA41" s="319"/>
      <c r="FB41" s="319"/>
      <c r="FC41" s="319"/>
      <c r="FD41" s="319"/>
      <c r="FE41" s="321"/>
    </row>
    <row r="42" spans="1:161" ht="11.1" hidden="1" customHeight="1" x14ac:dyDescent="0.2">
      <c r="A42" s="298" t="s">
        <v>65</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300"/>
      <c r="BX42" s="218" t="s">
        <v>66</v>
      </c>
      <c r="BY42" s="219"/>
      <c r="BZ42" s="219"/>
      <c r="CA42" s="219"/>
      <c r="CB42" s="219"/>
      <c r="CC42" s="219"/>
      <c r="CD42" s="219"/>
      <c r="CE42" s="294"/>
      <c r="CF42" s="295" t="s">
        <v>67</v>
      </c>
      <c r="CG42" s="219"/>
      <c r="CH42" s="219"/>
      <c r="CI42" s="219"/>
      <c r="CJ42" s="219"/>
      <c r="CK42" s="219"/>
      <c r="CL42" s="219"/>
      <c r="CM42" s="219"/>
      <c r="CN42" s="219"/>
      <c r="CO42" s="219"/>
      <c r="CP42" s="219"/>
      <c r="CQ42" s="219"/>
      <c r="CR42" s="294"/>
      <c r="CS42" s="295" t="s">
        <v>67</v>
      </c>
      <c r="CT42" s="219"/>
      <c r="CU42" s="219"/>
      <c r="CV42" s="219"/>
      <c r="CW42" s="219"/>
      <c r="CX42" s="219"/>
      <c r="CY42" s="219"/>
      <c r="CZ42" s="219"/>
      <c r="DA42" s="219"/>
      <c r="DB42" s="219"/>
      <c r="DC42" s="219"/>
      <c r="DD42" s="219"/>
      <c r="DE42" s="294"/>
      <c r="DF42" s="291">
        <f>DF43+DF46</f>
        <v>0</v>
      </c>
      <c r="DG42" s="292"/>
      <c r="DH42" s="292"/>
      <c r="DI42" s="292"/>
      <c r="DJ42" s="292"/>
      <c r="DK42" s="292"/>
      <c r="DL42" s="292"/>
      <c r="DM42" s="292"/>
      <c r="DN42" s="292"/>
      <c r="DO42" s="292"/>
      <c r="DP42" s="292"/>
      <c r="DQ42" s="292"/>
      <c r="DR42" s="293"/>
      <c r="DS42" s="282"/>
      <c r="DT42" s="283"/>
      <c r="DU42" s="283"/>
      <c r="DV42" s="283"/>
      <c r="DW42" s="283"/>
      <c r="DX42" s="283"/>
      <c r="DY42" s="283"/>
      <c r="DZ42" s="283"/>
      <c r="EA42" s="283"/>
      <c r="EB42" s="283"/>
      <c r="EC42" s="283"/>
      <c r="ED42" s="283"/>
      <c r="EE42" s="284"/>
      <c r="EF42" s="282"/>
      <c r="EG42" s="283"/>
      <c r="EH42" s="283"/>
      <c r="EI42" s="283"/>
      <c r="EJ42" s="283"/>
      <c r="EK42" s="283"/>
      <c r="EL42" s="283"/>
      <c r="EM42" s="283"/>
      <c r="EN42" s="283"/>
      <c r="EO42" s="283"/>
      <c r="EP42" s="283"/>
      <c r="EQ42" s="283"/>
      <c r="ER42" s="284"/>
      <c r="ES42" s="282"/>
      <c r="ET42" s="283"/>
      <c r="EU42" s="283"/>
      <c r="EV42" s="283"/>
      <c r="EW42" s="283"/>
      <c r="EX42" s="283"/>
      <c r="EY42" s="283"/>
      <c r="EZ42" s="283"/>
      <c r="FA42" s="283"/>
      <c r="FB42" s="283"/>
      <c r="FC42" s="283"/>
      <c r="FD42" s="283"/>
      <c r="FE42" s="285"/>
    </row>
    <row r="43" spans="1:161" ht="11.1" hidden="1" customHeight="1" x14ac:dyDescent="0.2">
      <c r="A43" s="330" t="s">
        <v>54</v>
      </c>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22" t="s">
        <v>434</v>
      </c>
      <c r="BY43" s="323"/>
      <c r="BZ43" s="323"/>
      <c r="CA43" s="323"/>
      <c r="CB43" s="323"/>
      <c r="CC43" s="323"/>
      <c r="CD43" s="323"/>
      <c r="CE43" s="324"/>
      <c r="CF43" s="325" t="s">
        <v>67</v>
      </c>
      <c r="CG43" s="323"/>
      <c r="CH43" s="323"/>
      <c r="CI43" s="323"/>
      <c r="CJ43" s="323"/>
      <c r="CK43" s="323"/>
      <c r="CL43" s="323"/>
      <c r="CM43" s="323"/>
      <c r="CN43" s="323"/>
      <c r="CO43" s="323"/>
      <c r="CP43" s="323"/>
      <c r="CQ43" s="323"/>
      <c r="CR43" s="324"/>
      <c r="CS43" s="325" t="s">
        <v>67</v>
      </c>
      <c r="CT43" s="323"/>
      <c r="CU43" s="323"/>
      <c r="CV43" s="323"/>
      <c r="CW43" s="323"/>
      <c r="CX43" s="323"/>
      <c r="CY43" s="323"/>
      <c r="CZ43" s="323"/>
      <c r="DA43" s="323"/>
      <c r="DB43" s="323"/>
      <c r="DC43" s="323"/>
      <c r="DD43" s="323"/>
      <c r="DE43" s="324"/>
      <c r="DF43" s="326">
        <f>'Доходы 150'!AC29</f>
        <v>0</v>
      </c>
      <c r="DG43" s="327"/>
      <c r="DH43" s="327"/>
      <c r="DI43" s="327"/>
      <c r="DJ43" s="327"/>
      <c r="DK43" s="327"/>
      <c r="DL43" s="327"/>
      <c r="DM43" s="327"/>
      <c r="DN43" s="327"/>
      <c r="DO43" s="327"/>
      <c r="DP43" s="327"/>
      <c r="DQ43" s="327"/>
      <c r="DR43" s="328"/>
      <c r="DS43" s="326"/>
      <c r="DT43" s="327"/>
      <c r="DU43" s="327"/>
      <c r="DV43" s="327"/>
      <c r="DW43" s="327"/>
      <c r="DX43" s="327"/>
      <c r="DY43" s="327"/>
      <c r="DZ43" s="327"/>
      <c r="EA43" s="327"/>
      <c r="EB43" s="327"/>
      <c r="EC43" s="327"/>
      <c r="ED43" s="327"/>
      <c r="EE43" s="328"/>
      <c r="EF43" s="326"/>
      <c r="EG43" s="327"/>
      <c r="EH43" s="327"/>
      <c r="EI43" s="327"/>
      <c r="EJ43" s="327"/>
      <c r="EK43" s="327"/>
      <c r="EL43" s="327"/>
      <c r="EM43" s="327"/>
      <c r="EN43" s="327"/>
      <c r="EO43" s="327"/>
      <c r="EP43" s="327"/>
      <c r="EQ43" s="327"/>
      <c r="ER43" s="328"/>
      <c r="ES43" s="326"/>
      <c r="ET43" s="327"/>
      <c r="EU43" s="327"/>
      <c r="EV43" s="327"/>
      <c r="EW43" s="327"/>
      <c r="EX43" s="327"/>
      <c r="EY43" s="327"/>
      <c r="EZ43" s="327"/>
      <c r="FA43" s="327"/>
      <c r="FB43" s="327"/>
      <c r="FC43" s="327"/>
      <c r="FD43" s="327"/>
      <c r="FE43" s="329"/>
    </row>
    <row r="44" spans="1:161" ht="11.1" hidden="1" customHeight="1" x14ac:dyDescent="0.2">
      <c r="A44" s="313" t="s">
        <v>71</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4"/>
      <c r="BX44" s="315"/>
      <c r="BY44" s="239"/>
      <c r="BZ44" s="239"/>
      <c r="CA44" s="239"/>
      <c r="CB44" s="239"/>
      <c r="CC44" s="239"/>
      <c r="CD44" s="239"/>
      <c r="CE44" s="316"/>
      <c r="CF44" s="317"/>
      <c r="CG44" s="239"/>
      <c r="CH44" s="239"/>
      <c r="CI44" s="239"/>
      <c r="CJ44" s="239"/>
      <c r="CK44" s="239"/>
      <c r="CL44" s="239"/>
      <c r="CM44" s="239"/>
      <c r="CN44" s="239"/>
      <c r="CO44" s="239"/>
      <c r="CP44" s="239"/>
      <c r="CQ44" s="239"/>
      <c r="CR44" s="316"/>
      <c r="CS44" s="317"/>
      <c r="CT44" s="239"/>
      <c r="CU44" s="239"/>
      <c r="CV44" s="239"/>
      <c r="CW44" s="239"/>
      <c r="CX44" s="239"/>
      <c r="CY44" s="239"/>
      <c r="CZ44" s="239"/>
      <c r="DA44" s="239"/>
      <c r="DB44" s="239"/>
      <c r="DC44" s="239"/>
      <c r="DD44" s="239"/>
      <c r="DE44" s="316"/>
      <c r="DF44" s="318"/>
      <c r="DG44" s="319"/>
      <c r="DH44" s="319"/>
      <c r="DI44" s="319"/>
      <c r="DJ44" s="319"/>
      <c r="DK44" s="319"/>
      <c r="DL44" s="319"/>
      <c r="DM44" s="319"/>
      <c r="DN44" s="319"/>
      <c r="DO44" s="319"/>
      <c r="DP44" s="319"/>
      <c r="DQ44" s="319"/>
      <c r="DR44" s="320"/>
      <c r="DS44" s="318"/>
      <c r="DT44" s="319"/>
      <c r="DU44" s="319"/>
      <c r="DV44" s="319"/>
      <c r="DW44" s="319"/>
      <c r="DX44" s="319"/>
      <c r="DY44" s="319"/>
      <c r="DZ44" s="319"/>
      <c r="EA44" s="319"/>
      <c r="EB44" s="319"/>
      <c r="EC44" s="319"/>
      <c r="ED44" s="319"/>
      <c r="EE44" s="320"/>
      <c r="EF44" s="318"/>
      <c r="EG44" s="319"/>
      <c r="EH44" s="319"/>
      <c r="EI44" s="319"/>
      <c r="EJ44" s="319"/>
      <c r="EK44" s="319"/>
      <c r="EL44" s="319"/>
      <c r="EM44" s="319"/>
      <c r="EN44" s="319"/>
      <c r="EO44" s="319"/>
      <c r="EP44" s="319"/>
      <c r="EQ44" s="319"/>
      <c r="ER44" s="320"/>
      <c r="ES44" s="318"/>
      <c r="ET44" s="319"/>
      <c r="EU44" s="319"/>
      <c r="EV44" s="319"/>
      <c r="EW44" s="319"/>
      <c r="EX44" s="319"/>
      <c r="EY44" s="319"/>
      <c r="EZ44" s="319"/>
      <c r="FA44" s="319"/>
      <c r="FB44" s="319"/>
      <c r="FC44" s="319"/>
      <c r="FD44" s="319"/>
      <c r="FE44" s="321"/>
    </row>
    <row r="45" spans="1:161" ht="11.1" hidden="1" customHeight="1" x14ac:dyDescent="0.2">
      <c r="A45" s="312" t="s">
        <v>72</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4"/>
      <c r="BX45" s="218" t="s">
        <v>435</v>
      </c>
      <c r="BY45" s="219"/>
      <c r="BZ45" s="219"/>
      <c r="CA45" s="219"/>
      <c r="CB45" s="219"/>
      <c r="CC45" s="219"/>
      <c r="CD45" s="219"/>
      <c r="CE45" s="294"/>
      <c r="CF45" s="295" t="s">
        <v>67</v>
      </c>
      <c r="CG45" s="219"/>
      <c r="CH45" s="219"/>
      <c r="CI45" s="219"/>
      <c r="CJ45" s="219"/>
      <c r="CK45" s="219"/>
      <c r="CL45" s="219"/>
      <c r="CM45" s="219"/>
      <c r="CN45" s="219"/>
      <c r="CO45" s="219"/>
      <c r="CP45" s="219"/>
      <c r="CQ45" s="219"/>
      <c r="CR45" s="294"/>
      <c r="CS45" s="295"/>
      <c r="CT45" s="219"/>
      <c r="CU45" s="219"/>
      <c r="CV45" s="219"/>
      <c r="CW45" s="219"/>
      <c r="CX45" s="219"/>
      <c r="CY45" s="219"/>
      <c r="CZ45" s="219"/>
      <c r="DA45" s="219"/>
      <c r="DB45" s="219"/>
      <c r="DC45" s="219"/>
      <c r="DD45" s="219"/>
      <c r="DE45" s="294"/>
      <c r="DF45" s="282"/>
      <c r="DG45" s="283"/>
      <c r="DH45" s="283"/>
      <c r="DI45" s="283"/>
      <c r="DJ45" s="283"/>
      <c r="DK45" s="283"/>
      <c r="DL45" s="283"/>
      <c r="DM45" s="283"/>
      <c r="DN45" s="283"/>
      <c r="DO45" s="283"/>
      <c r="DP45" s="283"/>
      <c r="DQ45" s="283"/>
      <c r="DR45" s="284"/>
      <c r="DS45" s="282"/>
      <c r="DT45" s="283"/>
      <c r="DU45" s="283"/>
      <c r="DV45" s="283"/>
      <c r="DW45" s="283"/>
      <c r="DX45" s="283"/>
      <c r="DY45" s="283"/>
      <c r="DZ45" s="283"/>
      <c r="EA45" s="283"/>
      <c r="EB45" s="283"/>
      <c r="EC45" s="283"/>
      <c r="ED45" s="283"/>
      <c r="EE45" s="284"/>
      <c r="EF45" s="282"/>
      <c r="EG45" s="283"/>
      <c r="EH45" s="283"/>
      <c r="EI45" s="283"/>
      <c r="EJ45" s="283"/>
      <c r="EK45" s="283"/>
      <c r="EL45" s="283"/>
      <c r="EM45" s="283"/>
      <c r="EN45" s="283"/>
      <c r="EO45" s="283"/>
      <c r="EP45" s="283"/>
      <c r="EQ45" s="283"/>
      <c r="ER45" s="284"/>
      <c r="ES45" s="282"/>
      <c r="ET45" s="283"/>
      <c r="EU45" s="283"/>
      <c r="EV45" s="283"/>
      <c r="EW45" s="283"/>
      <c r="EX45" s="283"/>
      <c r="EY45" s="283"/>
      <c r="EZ45" s="283"/>
      <c r="FA45" s="283"/>
      <c r="FB45" s="283"/>
      <c r="FC45" s="283"/>
      <c r="FD45" s="283"/>
      <c r="FE45" s="285"/>
    </row>
    <row r="46" spans="1:161" ht="11.1" hidden="1" customHeight="1" x14ac:dyDescent="0.2">
      <c r="A46" s="298" t="s">
        <v>444</v>
      </c>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300"/>
      <c r="BX46" s="218" t="s">
        <v>445</v>
      </c>
      <c r="BY46" s="219"/>
      <c r="BZ46" s="219"/>
      <c r="CA46" s="219"/>
      <c r="CB46" s="219"/>
      <c r="CC46" s="219"/>
      <c r="CD46" s="219"/>
      <c r="CE46" s="294"/>
      <c r="CF46" s="295" t="s">
        <v>67</v>
      </c>
      <c r="CG46" s="219"/>
      <c r="CH46" s="219"/>
      <c r="CI46" s="219"/>
      <c r="CJ46" s="219"/>
      <c r="CK46" s="219"/>
      <c r="CL46" s="219"/>
      <c r="CM46" s="219"/>
      <c r="CN46" s="219"/>
      <c r="CO46" s="219"/>
      <c r="CP46" s="219"/>
      <c r="CQ46" s="219"/>
      <c r="CR46" s="294"/>
      <c r="CS46" s="295" t="s">
        <v>67</v>
      </c>
      <c r="CT46" s="219"/>
      <c r="CU46" s="219"/>
      <c r="CV46" s="219"/>
      <c r="CW46" s="219"/>
      <c r="CX46" s="219"/>
      <c r="CY46" s="219"/>
      <c r="CZ46" s="219"/>
      <c r="DA46" s="219"/>
      <c r="DB46" s="219"/>
      <c r="DC46" s="219"/>
      <c r="DD46" s="219"/>
      <c r="DE46" s="294"/>
      <c r="DF46" s="282">
        <f>'Доходы 150'!AC32</f>
        <v>0</v>
      </c>
      <c r="DG46" s="283"/>
      <c r="DH46" s="283"/>
      <c r="DI46" s="283"/>
      <c r="DJ46" s="283"/>
      <c r="DK46" s="283"/>
      <c r="DL46" s="283"/>
      <c r="DM46" s="283"/>
      <c r="DN46" s="283"/>
      <c r="DO46" s="283"/>
      <c r="DP46" s="283"/>
      <c r="DQ46" s="283"/>
      <c r="DR46" s="284"/>
      <c r="DS46" s="282"/>
      <c r="DT46" s="283"/>
      <c r="DU46" s="283"/>
      <c r="DV46" s="283"/>
      <c r="DW46" s="283"/>
      <c r="DX46" s="283"/>
      <c r="DY46" s="283"/>
      <c r="DZ46" s="283"/>
      <c r="EA46" s="283"/>
      <c r="EB46" s="283"/>
      <c r="EC46" s="283"/>
      <c r="ED46" s="283"/>
      <c r="EE46" s="284"/>
      <c r="EF46" s="282"/>
      <c r="EG46" s="283"/>
      <c r="EH46" s="283"/>
      <c r="EI46" s="283"/>
      <c r="EJ46" s="283"/>
      <c r="EK46" s="283"/>
      <c r="EL46" s="283"/>
      <c r="EM46" s="283"/>
      <c r="EN46" s="283"/>
      <c r="EO46" s="283"/>
      <c r="EP46" s="283"/>
      <c r="EQ46" s="283"/>
      <c r="ER46" s="284"/>
      <c r="ES46" s="282"/>
      <c r="ET46" s="283"/>
      <c r="EU46" s="283"/>
      <c r="EV46" s="283"/>
      <c r="EW46" s="283"/>
      <c r="EX46" s="283"/>
      <c r="EY46" s="283"/>
      <c r="EZ46" s="283"/>
      <c r="FA46" s="283"/>
      <c r="FB46" s="283"/>
      <c r="FC46" s="283"/>
      <c r="FD46" s="283"/>
      <c r="FE46" s="285"/>
    </row>
    <row r="47" spans="1:161" ht="11.1" hidden="1" customHeight="1" x14ac:dyDescent="0.2">
      <c r="A47" s="298" t="s">
        <v>68</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300"/>
      <c r="BX47" s="218" t="s">
        <v>69</v>
      </c>
      <c r="BY47" s="219"/>
      <c r="BZ47" s="219"/>
      <c r="CA47" s="219"/>
      <c r="CB47" s="219"/>
      <c r="CC47" s="219"/>
      <c r="CD47" s="219"/>
      <c r="CE47" s="294"/>
      <c r="CF47" s="295" t="s">
        <v>70</v>
      </c>
      <c r="CG47" s="219"/>
      <c r="CH47" s="219"/>
      <c r="CI47" s="219"/>
      <c r="CJ47" s="219"/>
      <c r="CK47" s="219"/>
      <c r="CL47" s="219"/>
      <c r="CM47" s="219"/>
      <c r="CN47" s="219"/>
      <c r="CO47" s="219"/>
      <c r="CP47" s="219"/>
      <c r="CQ47" s="219"/>
      <c r="CR47" s="294"/>
      <c r="CS47" s="295"/>
      <c r="CT47" s="219"/>
      <c r="CU47" s="219"/>
      <c r="CV47" s="219"/>
      <c r="CW47" s="219"/>
      <c r="CX47" s="219"/>
      <c r="CY47" s="219"/>
      <c r="CZ47" s="219"/>
      <c r="DA47" s="219"/>
      <c r="DB47" s="219"/>
      <c r="DC47" s="219"/>
      <c r="DD47" s="219"/>
      <c r="DE47" s="294"/>
      <c r="DF47" s="282"/>
      <c r="DG47" s="283"/>
      <c r="DH47" s="283"/>
      <c r="DI47" s="283"/>
      <c r="DJ47" s="283"/>
      <c r="DK47" s="283"/>
      <c r="DL47" s="283"/>
      <c r="DM47" s="283"/>
      <c r="DN47" s="283"/>
      <c r="DO47" s="283"/>
      <c r="DP47" s="283"/>
      <c r="DQ47" s="283"/>
      <c r="DR47" s="284"/>
      <c r="DS47" s="282"/>
      <c r="DT47" s="283"/>
      <c r="DU47" s="283"/>
      <c r="DV47" s="283"/>
      <c r="DW47" s="283"/>
      <c r="DX47" s="283"/>
      <c r="DY47" s="283"/>
      <c r="DZ47" s="283"/>
      <c r="EA47" s="283"/>
      <c r="EB47" s="283"/>
      <c r="EC47" s="283"/>
      <c r="ED47" s="283"/>
      <c r="EE47" s="284"/>
      <c r="EF47" s="282"/>
      <c r="EG47" s="283"/>
      <c r="EH47" s="283"/>
      <c r="EI47" s="283"/>
      <c r="EJ47" s="283"/>
      <c r="EK47" s="283"/>
      <c r="EL47" s="283"/>
      <c r="EM47" s="283"/>
      <c r="EN47" s="283"/>
      <c r="EO47" s="283"/>
      <c r="EP47" s="283"/>
      <c r="EQ47" s="283"/>
      <c r="ER47" s="284"/>
      <c r="ES47" s="282"/>
      <c r="ET47" s="283"/>
      <c r="EU47" s="283"/>
      <c r="EV47" s="283"/>
      <c r="EW47" s="283"/>
      <c r="EX47" s="283"/>
      <c r="EY47" s="283"/>
      <c r="EZ47" s="283"/>
      <c r="FA47" s="283"/>
      <c r="FB47" s="283"/>
      <c r="FC47" s="283"/>
      <c r="FD47" s="283"/>
      <c r="FE47" s="285"/>
    </row>
    <row r="48" spans="1:161" ht="11.1" hidden="1" customHeight="1" x14ac:dyDescent="0.2">
      <c r="A48" s="330" t="s">
        <v>54</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22"/>
      <c r="BY48" s="323"/>
      <c r="BZ48" s="323"/>
      <c r="CA48" s="323"/>
      <c r="CB48" s="323"/>
      <c r="CC48" s="323"/>
      <c r="CD48" s="323"/>
      <c r="CE48" s="324"/>
      <c r="CF48" s="325"/>
      <c r="CG48" s="323"/>
      <c r="CH48" s="323"/>
      <c r="CI48" s="323"/>
      <c r="CJ48" s="323"/>
      <c r="CK48" s="323"/>
      <c r="CL48" s="323"/>
      <c r="CM48" s="323"/>
      <c r="CN48" s="323"/>
      <c r="CO48" s="323"/>
      <c r="CP48" s="323"/>
      <c r="CQ48" s="323"/>
      <c r="CR48" s="324"/>
      <c r="CS48" s="325"/>
      <c r="CT48" s="323"/>
      <c r="CU48" s="323"/>
      <c r="CV48" s="323"/>
      <c r="CW48" s="323"/>
      <c r="CX48" s="323"/>
      <c r="CY48" s="323"/>
      <c r="CZ48" s="323"/>
      <c r="DA48" s="323"/>
      <c r="DB48" s="323"/>
      <c r="DC48" s="323"/>
      <c r="DD48" s="323"/>
      <c r="DE48" s="324"/>
      <c r="DF48" s="326"/>
      <c r="DG48" s="327"/>
      <c r="DH48" s="327"/>
      <c r="DI48" s="327"/>
      <c r="DJ48" s="327"/>
      <c r="DK48" s="327"/>
      <c r="DL48" s="327"/>
      <c r="DM48" s="327"/>
      <c r="DN48" s="327"/>
      <c r="DO48" s="327"/>
      <c r="DP48" s="327"/>
      <c r="DQ48" s="327"/>
      <c r="DR48" s="328"/>
      <c r="DS48" s="326"/>
      <c r="DT48" s="327"/>
      <c r="DU48" s="327"/>
      <c r="DV48" s="327"/>
      <c r="DW48" s="327"/>
      <c r="DX48" s="327"/>
      <c r="DY48" s="327"/>
      <c r="DZ48" s="327"/>
      <c r="EA48" s="327"/>
      <c r="EB48" s="327"/>
      <c r="EC48" s="327"/>
      <c r="ED48" s="327"/>
      <c r="EE48" s="328"/>
      <c r="EF48" s="326"/>
      <c r="EG48" s="327"/>
      <c r="EH48" s="327"/>
      <c r="EI48" s="327"/>
      <c r="EJ48" s="327"/>
      <c r="EK48" s="327"/>
      <c r="EL48" s="327"/>
      <c r="EM48" s="327"/>
      <c r="EN48" s="327"/>
      <c r="EO48" s="327"/>
      <c r="EP48" s="327"/>
      <c r="EQ48" s="327"/>
      <c r="ER48" s="328"/>
      <c r="ES48" s="326"/>
      <c r="ET48" s="327"/>
      <c r="EU48" s="327"/>
      <c r="EV48" s="327"/>
      <c r="EW48" s="327"/>
      <c r="EX48" s="327"/>
      <c r="EY48" s="327"/>
      <c r="EZ48" s="327"/>
      <c r="FA48" s="327"/>
      <c r="FB48" s="327"/>
      <c r="FC48" s="327"/>
      <c r="FD48" s="327"/>
      <c r="FE48" s="329"/>
    </row>
    <row r="49" spans="1:166" ht="11.1" hidden="1" customHeight="1" x14ac:dyDescent="0.2">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4"/>
      <c r="BX49" s="315"/>
      <c r="BY49" s="239"/>
      <c r="BZ49" s="239"/>
      <c r="CA49" s="239"/>
      <c r="CB49" s="239"/>
      <c r="CC49" s="239"/>
      <c r="CD49" s="239"/>
      <c r="CE49" s="316"/>
      <c r="CF49" s="317"/>
      <c r="CG49" s="239"/>
      <c r="CH49" s="239"/>
      <c r="CI49" s="239"/>
      <c r="CJ49" s="239"/>
      <c r="CK49" s="239"/>
      <c r="CL49" s="239"/>
      <c r="CM49" s="239"/>
      <c r="CN49" s="239"/>
      <c r="CO49" s="239"/>
      <c r="CP49" s="239"/>
      <c r="CQ49" s="239"/>
      <c r="CR49" s="316"/>
      <c r="CS49" s="317"/>
      <c r="CT49" s="239"/>
      <c r="CU49" s="239"/>
      <c r="CV49" s="239"/>
      <c r="CW49" s="239"/>
      <c r="CX49" s="239"/>
      <c r="CY49" s="239"/>
      <c r="CZ49" s="239"/>
      <c r="DA49" s="239"/>
      <c r="DB49" s="239"/>
      <c r="DC49" s="239"/>
      <c r="DD49" s="239"/>
      <c r="DE49" s="316"/>
      <c r="DF49" s="318"/>
      <c r="DG49" s="319"/>
      <c r="DH49" s="319"/>
      <c r="DI49" s="319"/>
      <c r="DJ49" s="319"/>
      <c r="DK49" s="319"/>
      <c r="DL49" s="319"/>
      <c r="DM49" s="319"/>
      <c r="DN49" s="319"/>
      <c r="DO49" s="319"/>
      <c r="DP49" s="319"/>
      <c r="DQ49" s="319"/>
      <c r="DR49" s="320"/>
      <c r="DS49" s="318"/>
      <c r="DT49" s="319"/>
      <c r="DU49" s="319"/>
      <c r="DV49" s="319"/>
      <c r="DW49" s="319"/>
      <c r="DX49" s="319"/>
      <c r="DY49" s="319"/>
      <c r="DZ49" s="319"/>
      <c r="EA49" s="319"/>
      <c r="EB49" s="319"/>
      <c r="EC49" s="319"/>
      <c r="ED49" s="319"/>
      <c r="EE49" s="320"/>
      <c r="EF49" s="318"/>
      <c r="EG49" s="319"/>
      <c r="EH49" s="319"/>
      <c r="EI49" s="319"/>
      <c r="EJ49" s="319"/>
      <c r="EK49" s="319"/>
      <c r="EL49" s="319"/>
      <c r="EM49" s="319"/>
      <c r="EN49" s="319"/>
      <c r="EO49" s="319"/>
      <c r="EP49" s="319"/>
      <c r="EQ49" s="319"/>
      <c r="ER49" s="320"/>
      <c r="ES49" s="318"/>
      <c r="ET49" s="319"/>
      <c r="EU49" s="319"/>
      <c r="EV49" s="319"/>
      <c r="EW49" s="319"/>
      <c r="EX49" s="319"/>
      <c r="EY49" s="319"/>
      <c r="EZ49" s="319"/>
      <c r="FA49" s="319"/>
      <c r="FB49" s="319"/>
      <c r="FC49" s="319"/>
      <c r="FD49" s="319"/>
      <c r="FE49" s="321"/>
    </row>
    <row r="50" spans="1:166" ht="11.1" hidden="1" customHeight="1" x14ac:dyDescent="0.2">
      <c r="A50" s="31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4"/>
      <c r="BX50" s="218"/>
      <c r="BY50" s="219"/>
      <c r="BZ50" s="219"/>
      <c r="CA50" s="219"/>
      <c r="CB50" s="219"/>
      <c r="CC50" s="219"/>
      <c r="CD50" s="219"/>
      <c r="CE50" s="294"/>
      <c r="CF50" s="295"/>
      <c r="CG50" s="219"/>
      <c r="CH50" s="219"/>
      <c r="CI50" s="219"/>
      <c r="CJ50" s="219"/>
      <c r="CK50" s="219"/>
      <c r="CL50" s="219"/>
      <c r="CM50" s="219"/>
      <c r="CN50" s="219"/>
      <c r="CO50" s="219"/>
      <c r="CP50" s="219"/>
      <c r="CQ50" s="219"/>
      <c r="CR50" s="294"/>
      <c r="CS50" s="295"/>
      <c r="CT50" s="219"/>
      <c r="CU50" s="219"/>
      <c r="CV50" s="219"/>
      <c r="CW50" s="219"/>
      <c r="CX50" s="219"/>
      <c r="CY50" s="219"/>
      <c r="CZ50" s="219"/>
      <c r="DA50" s="219"/>
      <c r="DB50" s="219"/>
      <c r="DC50" s="219"/>
      <c r="DD50" s="219"/>
      <c r="DE50" s="294"/>
      <c r="DF50" s="282"/>
      <c r="DG50" s="283"/>
      <c r="DH50" s="283"/>
      <c r="DI50" s="283"/>
      <c r="DJ50" s="283"/>
      <c r="DK50" s="283"/>
      <c r="DL50" s="283"/>
      <c r="DM50" s="283"/>
      <c r="DN50" s="283"/>
      <c r="DO50" s="283"/>
      <c r="DP50" s="283"/>
      <c r="DQ50" s="283"/>
      <c r="DR50" s="284"/>
      <c r="DS50" s="282"/>
      <c r="DT50" s="283"/>
      <c r="DU50" s="283"/>
      <c r="DV50" s="283"/>
      <c r="DW50" s="283"/>
      <c r="DX50" s="283"/>
      <c r="DY50" s="283"/>
      <c r="DZ50" s="283"/>
      <c r="EA50" s="283"/>
      <c r="EB50" s="283"/>
      <c r="EC50" s="283"/>
      <c r="ED50" s="283"/>
      <c r="EE50" s="284"/>
      <c r="EF50" s="282"/>
      <c r="EG50" s="283"/>
      <c r="EH50" s="283"/>
      <c r="EI50" s="283"/>
      <c r="EJ50" s="283"/>
      <c r="EK50" s="283"/>
      <c r="EL50" s="283"/>
      <c r="EM50" s="283"/>
      <c r="EN50" s="283"/>
      <c r="EO50" s="283"/>
      <c r="EP50" s="283"/>
      <c r="EQ50" s="283"/>
      <c r="ER50" s="284"/>
      <c r="ES50" s="282"/>
      <c r="ET50" s="283"/>
      <c r="EU50" s="283"/>
      <c r="EV50" s="283"/>
      <c r="EW50" s="283"/>
      <c r="EX50" s="283"/>
      <c r="EY50" s="283"/>
      <c r="EZ50" s="283"/>
      <c r="FA50" s="283"/>
      <c r="FB50" s="283"/>
      <c r="FC50" s="283"/>
      <c r="FD50" s="283"/>
      <c r="FE50" s="285"/>
    </row>
    <row r="51" spans="1:166" ht="11.1" hidden="1" customHeight="1" x14ac:dyDescent="0.2">
      <c r="A51" s="298" t="s">
        <v>73</v>
      </c>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300"/>
      <c r="BX51" s="218" t="s">
        <v>74</v>
      </c>
      <c r="BY51" s="219"/>
      <c r="BZ51" s="219"/>
      <c r="CA51" s="219"/>
      <c r="CB51" s="219"/>
      <c r="CC51" s="219"/>
      <c r="CD51" s="219"/>
      <c r="CE51" s="294"/>
      <c r="CF51" s="295"/>
      <c r="CG51" s="219"/>
      <c r="CH51" s="219"/>
      <c r="CI51" s="219"/>
      <c r="CJ51" s="219"/>
      <c r="CK51" s="219"/>
      <c r="CL51" s="219"/>
      <c r="CM51" s="219"/>
      <c r="CN51" s="219"/>
      <c r="CO51" s="219"/>
      <c r="CP51" s="219"/>
      <c r="CQ51" s="219"/>
      <c r="CR51" s="294"/>
      <c r="CS51" s="295"/>
      <c r="CT51" s="219"/>
      <c r="CU51" s="219"/>
      <c r="CV51" s="219"/>
      <c r="CW51" s="219"/>
      <c r="CX51" s="219"/>
      <c r="CY51" s="219"/>
      <c r="CZ51" s="219"/>
      <c r="DA51" s="219"/>
      <c r="DB51" s="219"/>
      <c r="DC51" s="219"/>
      <c r="DD51" s="219"/>
      <c r="DE51" s="294"/>
      <c r="DF51" s="282"/>
      <c r="DG51" s="283"/>
      <c r="DH51" s="283"/>
      <c r="DI51" s="283"/>
      <c r="DJ51" s="283"/>
      <c r="DK51" s="283"/>
      <c r="DL51" s="283"/>
      <c r="DM51" s="283"/>
      <c r="DN51" s="283"/>
      <c r="DO51" s="283"/>
      <c r="DP51" s="283"/>
      <c r="DQ51" s="283"/>
      <c r="DR51" s="284"/>
      <c r="DS51" s="282"/>
      <c r="DT51" s="283"/>
      <c r="DU51" s="283"/>
      <c r="DV51" s="283"/>
      <c r="DW51" s="283"/>
      <c r="DX51" s="283"/>
      <c r="DY51" s="283"/>
      <c r="DZ51" s="283"/>
      <c r="EA51" s="283"/>
      <c r="EB51" s="283"/>
      <c r="EC51" s="283"/>
      <c r="ED51" s="283"/>
      <c r="EE51" s="284"/>
      <c r="EF51" s="282"/>
      <c r="EG51" s="283"/>
      <c r="EH51" s="283"/>
      <c r="EI51" s="283"/>
      <c r="EJ51" s="283"/>
      <c r="EK51" s="283"/>
      <c r="EL51" s="283"/>
      <c r="EM51" s="283"/>
      <c r="EN51" s="283"/>
      <c r="EO51" s="283"/>
      <c r="EP51" s="283"/>
      <c r="EQ51" s="283"/>
      <c r="ER51" s="284"/>
      <c r="ES51" s="282"/>
      <c r="ET51" s="283"/>
      <c r="EU51" s="283"/>
      <c r="EV51" s="283"/>
      <c r="EW51" s="283"/>
      <c r="EX51" s="283"/>
      <c r="EY51" s="283"/>
      <c r="EZ51" s="283"/>
      <c r="FA51" s="283"/>
      <c r="FB51" s="283"/>
      <c r="FC51" s="283"/>
      <c r="FD51" s="283"/>
      <c r="FE51" s="285"/>
    </row>
    <row r="52" spans="1:166" ht="11.1" hidden="1" customHeight="1" x14ac:dyDescent="0.2">
      <c r="A52" s="330" t="s">
        <v>54</v>
      </c>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22"/>
      <c r="BY52" s="323"/>
      <c r="BZ52" s="323"/>
      <c r="CA52" s="323"/>
      <c r="CB52" s="323"/>
      <c r="CC52" s="323"/>
      <c r="CD52" s="323"/>
      <c r="CE52" s="324"/>
      <c r="CF52" s="325"/>
      <c r="CG52" s="323"/>
      <c r="CH52" s="323"/>
      <c r="CI52" s="323"/>
      <c r="CJ52" s="323"/>
      <c r="CK52" s="323"/>
      <c r="CL52" s="323"/>
      <c r="CM52" s="323"/>
      <c r="CN52" s="323"/>
      <c r="CO52" s="323"/>
      <c r="CP52" s="323"/>
      <c r="CQ52" s="323"/>
      <c r="CR52" s="324"/>
      <c r="CS52" s="325"/>
      <c r="CT52" s="323"/>
      <c r="CU52" s="323"/>
      <c r="CV52" s="323"/>
      <c r="CW52" s="323"/>
      <c r="CX52" s="323"/>
      <c r="CY52" s="323"/>
      <c r="CZ52" s="323"/>
      <c r="DA52" s="323"/>
      <c r="DB52" s="323"/>
      <c r="DC52" s="323"/>
      <c r="DD52" s="323"/>
      <c r="DE52" s="324"/>
      <c r="DF52" s="326"/>
      <c r="DG52" s="327"/>
      <c r="DH52" s="327"/>
      <c r="DI52" s="327"/>
      <c r="DJ52" s="327"/>
      <c r="DK52" s="327"/>
      <c r="DL52" s="327"/>
      <c r="DM52" s="327"/>
      <c r="DN52" s="327"/>
      <c r="DO52" s="327"/>
      <c r="DP52" s="327"/>
      <c r="DQ52" s="327"/>
      <c r="DR52" s="328"/>
      <c r="DS52" s="326"/>
      <c r="DT52" s="327"/>
      <c r="DU52" s="327"/>
      <c r="DV52" s="327"/>
      <c r="DW52" s="327"/>
      <c r="DX52" s="327"/>
      <c r="DY52" s="327"/>
      <c r="DZ52" s="327"/>
      <c r="EA52" s="327"/>
      <c r="EB52" s="327"/>
      <c r="EC52" s="327"/>
      <c r="ED52" s="327"/>
      <c r="EE52" s="328"/>
      <c r="EF52" s="326"/>
      <c r="EG52" s="327"/>
      <c r="EH52" s="327"/>
      <c r="EI52" s="327"/>
      <c r="EJ52" s="327"/>
      <c r="EK52" s="327"/>
      <c r="EL52" s="327"/>
      <c r="EM52" s="327"/>
      <c r="EN52" s="327"/>
      <c r="EO52" s="327"/>
      <c r="EP52" s="327"/>
      <c r="EQ52" s="327"/>
      <c r="ER52" s="328"/>
      <c r="ES52" s="326"/>
      <c r="ET52" s="327"/>
      <c r="EU52" s="327"/>
      <c r="EV52" s="327"/>
      <c r="EW52" s="327"/>
      <c r="EX52" s="327"/>
      <c r="EY52" s="327"/>
      <c r="EZ52" s="327"/>
      <c r="FA52" s="327"/>
      <c r="FB52" s="327"/>
      <c r="FC52" s="327"/>
      <c r="FD52" s="327"/>
      <c r="FE52" s="329"/>
    </row>
    <row r="53" spans="1:166" ht="11.1" hidden="1" customHeight="1" x14ac:dyDescent="0.2">
      <c r="A53" s="31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4"/>
      <c r="BX53" s="315"/>
      <c r="BY53" s="239"/>
      <c r="BZ53" s="239"/>
      <c r="CA53" s="239"/>
      <c r="CB53" s="239"/>
      <c r="CC53" s="239"/>
      <c r="CD53" s="239"/>
      <c r="CE53" s="316"/>
      <c r="CF53" s="317"/>
      <c r="CG53" s="239"/>
      <c r="CH53" s="239"/>
      <c r="CI53" s="239"/>
      <c r="CJ53" s="239"/>
      <c r="CK53" s="239"/>
      <c r="CL53" s="239"/>
      <c r="CM53" s="239"/>
      <c r="CN53" s="239"/>
      <c r="CO53" s="239"/>
      <c r="CP53" s="239"/>
      <c r="CQ53" s="239"/>
      <c r="CR53" s="316"/>
      <c r="CS53" s="317"/>
      <c r="CT53" s="239"/>
      <c r="CU53" s="239"/>
      <c r="CV53" s="239"/>
      <c r="CW53" s="239"/>
      <c r="CX53" s="239"/>
      <c r="CY53" s="239"/>
      <c r="CZ53" s="239"/>
      <c r="DA53" s="239"/>
      <c r="DB53" s="239"/>
      <c r="DC53" s="239"/>
      <c r="DD53" s="239"/>
      <c r="DE53" s="316"/>
      <c r="DF53" s="318"/>
      <c r="DG53" s="319"/>
      <c r="DH53" s="319"/>
      <c r="DI53" s="319"/>
      <c r="DJ53" s="319"/>
      <c r="DK53" s="319"/>
      <c r="DL53" s="319"/>
      <c r="DM53" s="319"/>
      <c r="DN53" s="319"/>
      <c r="DO53" s="319"/>
      <c r="DP53" s="319"/>
      <c r="DQ53" s="319"/>
      <c r="DR53" s="320"/>
      <c r="DS53" s="318"/>
      <c r="DT53" s="319"/>
      <c r="DU53" s="319"/>
      <c r="DV53" s="319"/>
      <c r="DW53" s="319"/>
      <c r="DX53" s="319"/>
      <c r="DY53" s="319"/>
      <c r="DZ53" s="319"/>
      <c r="EA53" s="319"/>
      <c r="EB53" s="319"/>
      <c r="EC53" s="319"/>
      <c r="ED53" s="319"/>
      <c r="EE53" s="320"/>
      <c r="EF53" s="318"/>
      <c r="EG53" s="319"/>
      <c r="EH53" s="319"/>
      <c r="EI53" s="319"/>
      <c r="EJ53" s="319"/>
      <c r="EK53" s="319"/>
      <c r="EL53" s="319"/>
      <c r="EM53" s="319"/>
      <c r="EN53" s="319"/>
      <c r="EO53" s="319"/>
      <c r="EP53" s="319"/>
      <c r="EQ53" s="319"/>
      <c r="ER53" s="320"/>
      <c r="ES53" s="318"/>
      <c r="ET53" s="319"/>
      <c r="EU53" s="319"/>
      <c r="EV53" s="319"/>
      <c r="EW53" s="319"/>
      <c r="EX53" s="319"/>
      <c r="EY53" s="319"/>
      <c r="EZ53" s="319"/>
      <c r="FA53" s="319"/>
      <c r="FB53" s="319"/>
      <c r="FC53" s="319"/>
      <c r="FD53" s="319"/>
      <c r="FE53" s="321"/>
    </row>
    <row r="54" spans="1:166" ht="11.1" hidden="1" customHeight="1" x14ac:dyDescent="0.2">
      <c r="A54" s="312"/>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4"/>
      <c r="BX54" s="218"/>
      <c r="BY54" s="219"/>
      <c r="BZ54" s="219"/>
      <c r="CA54" s="219"/>
      <c r="CB54" s="219"/>
      <c r="CC54" s="219"/>
      <c r="CD54" s="219"/>
      <c r="CE54" s="294"/>
      <c r="CF54" s="295"/>
      <c r="CG54" s="219"/>
      <c r="CH54" s="219"/>
      <c r="CI54" s="219"/>
      <c r="CJ54" s="219"/>
      <c r="CK54" s="219"/>
      <c r="CL54" s="219"/>
      <c r="CM54" s="219"/>
      <c r="CN54" s="219"/>
      <c r="CO54" s="219"/>
      <c r="CP54" s="219"/>
      <c r="CQ54" s="219"/>
      <c r="CR54" s="294"/>
      <c r="CS54" s="295"/>
      <c r="CT54" s="219"/>
      <c r="CU54" s="219"/>
      <c r="CV54" s="219"/>
      <c r="CW54" s="219"/>
      <c r="CX54" s="219"/>
      <c r="CY54" s="219"/>
      <c r="CZ54" s="219"/>
      <c r="DA54" s="219"/>
      <c r="DB54" s="219"/>
      <c r="DC54" s="219"/>
      <c r="DD54" s="219"/>
      <c r="DE54" s="294"/>
      <c r="DF54" s="282"/>
      <c r="DG54" s="283"/>
      <c r="DH54" s="283"/>
      <c r="DI54" s="283"/>
      <c r="DJ54" s="283"/>
      <c r="DK54" s="283"/>
      <c r="DL54" s="283"/>
      <c r="DM54" s="283"/>
      <c r="DN54" s="283"/>
      <c r="DO54" s="283"/>
      <c r="DP54" s="283"/>
      <c r="DQ54" s="283"/>
      <c r="DR54" s="284"/>
      <c r="DS54" s="282"/>
      <c r="DT54" s="283"/>
      <c r="DU54" s="283"/>
      <c r="DV54" s="283"/>
      <c r="DW54" s="283"/>
      <c r="DX54" s="283"/>
      <c r="DY54" s="283"/>
      <c r="DZ54" s="283"/>
      <c r="EA54" s="283"/>
      <c r="EB54" s="283"/>
      <c r="EC54" s="283"/>
      <c r="ED54" s="283"/>
      <c r="EE54" s="284"/>
      <c r="EF54" s="282"/>
      <c r="EG54" s="283"/>
      <c r="EH54" s="283"/>
      <c r="EI54" s="283"/>
      <c r="EJ54" s="283"/>
      <c r="EK54" s="283"/>
      <c r="EL54" s="283"/>
      <c r="EM54" s="283"/>
      <c r="EN54" s="283"/>
      <c r="EO54" s="283"/>
      <c r="EP54" s="283"/>
      <c r="EQ54" s="283"/>
      <c r="ER54" s="284"/>
      <c r="ES54" s="282"/>
      <c r="ET54" s="283"/>
      <c r="EU54" s="283"/>
      <c r="EV54" s="283"/>
      <c r="EW54" s="283"/>
      <c r="EX54" s="283"/>
      <c r="EY54" s="283"/>
      <c r="EZ54" s="283"/>
      <c r="FA54" s="283"/>
      <c r="FB54" s="283"/>
      <c r="FC54" s="283"/>
      <c r="FD54" s="283"/>
      <c r="FE54" s="285"/>
    </row>
    <row r="55" spans="1:166" ht="12.75" hidden="1" customHeight="1" x14ac:dyDescent="0.2">
      <c r="A55" s="298" t="s">
        <v>75</v>
      </c>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300"/>
      <c r="BX55" s="218" t="s">
        <v>76</v>
      </c>
      <c r="BY55" s="219"/>
      <c r="BZ55" s="219"/>
      <c r="CA55" s="219"/>
      <c r="CB55" s="219"/>
      <c r="CC55" s="219"/>
      <c r="CD55" s="219"/>
      <c r="CE55" s="294"/>
      <c r="CF55" s="295" t="s">
        <v>46</v>
      </c>
      <c r="CG55" s="219"/>
      <c r="CH55" s="219"/>
      <c r="CI55" s="219"/>
      <c r="CJ55" s="219"/>
      <c r="CK55" s="219"/>
      <c r="CL55" s="219"/>
      <c r="CM55" s="219"/>
      <c r="CN55" s="219"/>
      <c r="CO55" s="219"/>
      <c r="CP55" s="219"/>
      <c r="CQ55" s="219"/>
      <c r="CR55" s="294"/>
      <c r="CS55" s="295" t="s">
        <v>79</v>
      </c>
      <c r="CT55" s="219"/>
      <c r="CU55" s="219"/>
      <c r="CV55" s="219"/>
      <c r="CW55" s="219"/>
      <c r="CX55" s="219"/>
      <c r="CY55" s="219"/>
      <c r="CZ55" s="219"/>
      <c r="DA55" s="219"/>
      <c r="DB55" s="219"/>
      <c r="DC55" s="219"/>
      <c r="DD55" s="219"/>
      <c r="DE55" s="294"/>
      <c r="DF55" s="282"/>
      <c r="DG55" s="283"/>
      <c r="DH55" s="283"/>
      <c r="DI55" s="283"/>
      <c r="DJ55" s="283"/>
      <c r="DK55" s="283"/>
      <c r="DL55" s="283"/>
      <c r="DM55" s="283"/>
      <c r="DN55" s="283"/>
      <c r="DO55" s="283"/>
      <c r="DP55" s="283"/>
      <c r="DQ55" s="283"/>
      <c r="DR55" s="284"/>
      <c r="DS55" s="282"/>
      <c r="DT55" s="283"/>
      <c r="DU55" s="283"/>
      <c r="DV55" s="283"/>
      <c r="DW55" s="283"/>
      <c r="DX55" s="283"/>
      <c r="DY55" s="283"/>
      <c r="DZ55" s="283"/>
      <c r="EA55" s="283"/>
      <c r="EB55" s="283"/>
      <c r="EC55" s="283"/>
      <c r="ED55" s="283"/>
      <c r="EE55" s="284"/>
      <c r="EF55" s="282"/>
      <c r="EG55" s="283"/>
      <c r="EH55" s="283"/>
      <c r="EI55" s="283"/>
      <c r="EJ55" s="283"/>
      <c r="EK55" s="283"/>
      <c r="EL55" s="283"/>
      <c r="EM55" s="283"/>
      <c r="EN55" s="283"/>
      <c r="EO55" s="283"/>
      <c r="EP55" s="283"/>
      <c r="EQ55" s="283"/>
      <c r="ER55" s="284"/>
      <c r="ES55" s="282"/>
      <c r="ET55" s="283"/>
      <c r="EU55" s="283"/>
      <c r="EV55" s="283"/>
      <c r="EW55" s="283"/>
      <c r="EX55" s="283"/>
      <c r="EY55" s="283"/>
      <c r="EZ55" s="283"/>
      <c r="FA55" s="283"/>
      <c r="FB55" s="283"/>
      <c r="FC55" s="283"/>
      <c r="FD55" s="283"/>
      <c r="FE55" s="285"/>
    </row>
    <row r="56" spans="1:166" ht="33.75" hidden="1" customHeight="1" x14ac:dyDescent="0.2">
      <c r="A56" s="334" t="s">
        <v>77</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218" t="s">
        <v>78</v>
      </c>
      <c r="BY56" s="219"/>
      <c r="BZ56" s="219"/>
      <c r="CA56" s="219"/>
      <c r="CB56" s="219"/>
      <c r="CC56" s="219"/>
      <c r="CD56" s="219"/>
      <c r="CE56" s="294"/>
      <c r="CF56" s="295" t="s">
        <v>79</v>
      </c>
      <c r="CG56" s="219"/>
      <c r="CH56" s="219"/>
      <c r="CI56" s="219"/>
      <c r="CJ56" s="219"/>
      <c r="CK56" s="219"/>
      <c r="CL56" s="219"/>
      <c r="CM56" s="219"/>
      <c r="CN56" s="219"/>
      <c r="CO56" s="219"/>
      <c r="CP56" s="219"/>
      <c r="CQ56" s="219"/>
      <c r="CR56" s="294"/>
      <c r="CS56" s="295" t="s">
        <v>79</v>
      </c>
      <c r="CT56" s="219"/>
      <c r="CU56" s="219"/>
      <c r="CV56" s="219"/>
      <c r="CW56" s="219"/>
      <c r="CX56" s="219"/>
      <c r="CY56" s="219"/>
      <c r="CZ56" s="219"/>
      <c r="DA56" s="219"/>
      <c r="DB56" s="219"/>
      <c r="DC56" s="219"/>
      <c r="DD56" s="219"/>
      <c r="DE56" s="294"/>
      <c r="DF56" s="282"/>
      <c r="DG56" s="283"/>
      <c r="DH56" s="283"/>
      <c r="DI56" s="283"/>
      <c r="DJ56" s="283"/>
      <c r="DK56" s="283"/>
      <c r="DL56" s="283"/>
      <c r="DM56" s="283"/>
      <c r="DN56" s="283"/>
      <c r="DO56" s="283"/>
      <c r="DP56" s="283"/>
      <c r="DQ56" s="283"/>
      <c r="DR56" s="284"/>
      <c r="DS56" s="282"/>
      <c r="DT56" s="283"/>
      <c r="DU56" s="283"/>
      <c r="DV56" s="283"/>
      <c r="DW56" s="283"/>
      <c r="DX56" s="283"/>
      <c r="DY56" s="283"/>
      <c r="DZ56" s="283"/>
      <c r="EA56" s="283"/>
      <c r="EB56" s="283"/>
      <c r="EC56" s="283"/>
      <c r="ED56" s="283"/>
      <c r="EE56" s="284"/>
      <c r="EF56" s="282"/>
      <c r="EG56" s="283"/>
      <c r="EH56" s="283"/>
      <c r="EI56" s="283"/>
      <c r="EJ56" s="283"/>
      <c r="EK56" s="283"/>
      <c r="EL56" s="283"/>
      <c r="EM56" s="283"/>
      <c r="EN56" s="283"/>
      <c r="EO56" s="283"/>
      <c r="EP56" s="283"/>
      <c r="EQ56" s="283"/>
      <c r="ER56" s="284"/>
      <c r="ES56" s="331" t="s">
        <v>46</v>
      </c>
      <c r="ET56" s="332"/>
      <c r="EU56" s="332"/>
      <c r="EV56" s="332"/>
      <c r="EW56" s="332"/>
      <c r="EX56" s="332"/>
      <c r="EY56" s="332"/>
      <c r="EZ56" s="332"/>
      <c r="FA56" s="332"/>
      <c r="FB56" s="332"/>
      <c r="FC56" s="332"/>
      <c r="FD56" s="332"/>
      <c r="FE56" s="333"/>
    </row>
    <row r="57" spans="1:166" ht="11.1" customHeight="1" x14ac:dyDescent="0.2">
      <c r="A57" s="312"/>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4"/>
      <c r="BX57" s="218"/>
      <c r="BY57" s="219"/>
      <c r="BZ57" s="219"/>
      <c r="CA57" s="219"/>
      <c r="CB57" s="219"/>
      <c r="CC57" s="219"/>
      <c r="CD57" s="219"/>
      <c r="CE57" s="294"/>
      <c r="CF57" s="295"/>
      <c r="CG57" s="219"/>
      <c r="CH57" s="219"/>
      <c r="CI57" s="219"/>
      <c r="CJ57" s="219"/>
      <c r="CK57" s="219"/>
      <c r="CL57" s="219"/>
      <c r="CM57" s="219"/>
      <c r="CN57" s="219"/>
      <c r="CO57" s="219"/>
      <c r="CP57" s="219"/>
      <c r="CQ57" s="219"/>
      <c r="CR57" s="294"/>
      <c r="CS57" s="295"/>
      <c r="CT57" s="219"/>
      <c r="CU57" s="219"/>
      <c r="CV57" s="219"/>
      <c r="CW57" s="219"/>
      <c r="CX57" s="219"/>
      <c r="CY57" s="219"/>
      <c r="CZ57" s="219"/>
      <c r="DA57" s="219"/>
      <c r="DB57" s="219"/>
      <c r="DC57" s="219"/>
      <c r="DD57" s="219"/>
      <c r="DE57" s="294"/>
      <c r="DF57" s="282"/>
      <c r="DG57" s="283"/>
      <c r="DH57" s="283"/>
      <c r="DI57" s="283"/>
      <c r="DJ57" s="283"/>
      <c r="DK57" s="283"/>
      <c r="DL57" s="283"/>
      <c r="DM57" s="283"/>
      <c r="DN57" s="283"/>
      <c r="DO57" s="283"/>
      <c r="DP57" s="283"/>
      <c r="DQ57" s="283"/>
      <c r="DR57" s="284"/>
      <c r="DS57" s="282"/>
      <c r="DT57" s="283"/>
      <c r="DU57" s="283"/>
      <c r="DV57" s="283"/>
      <c r="DW57" s="283"/>
      <c r="DX57" s="283"/>
      <c r="DY57" s="283"/>
      <c r="DZ57" s="283"/>
      <c r="EA57" s="283"/>
      <c r="EB57" s="283"/>
      <c r="EC57" s="283"/>
      <c r="ED57" s="283"/>
      <c r="EE57" s="284"/>
      <c r="EF57" s="282"/>
      <c r="EG57" s="283"/>
      <c r="EH57" s="283"/>
      <c r="EI57" s="283"/>
      <c r="EJ57" s="283"/>
      <c r="EK57" s="283"/>
      <c r="EL57" s="283"/>
      <c r="EM57" s="283"/>
      <c r="EN57" s="283"/>
      <c r="EO57" s="283"/>
      <c r="EP57" s="283"/>
      <c r="EQ57" s="283"/>
      <c r="ER57" s="284"/>
      <c r="ES57" s="331"/>
      <c r="ET57" s="332"/>
      <c r="EU57" s="332"/>
      <c r="EV57" s="332"/>
      <c r="EW57" s="332"/>
      <c r="EX57" s="332"/>
      <c r="EY57" s="332"/>
      <c r="EZ57" s="332"/>
      <c r="FA57" s="332"/>
      <c r="FB57" s="332"/>
      <c r="FC57" s="332"/>
      <c r="FD57" s="332"/>
      <c r="FE57" s="333"/>
    </row>
    <row r="58" spans="1:166" ht="11.25" customHeight="1" x14ac:dyDescent="0.2">
      <c r="A58" s="286" t="s">
        <v>80</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7" t="s">
        <v>81</v>
      </c>
      <c r="BY58" s="288"/>
      <c r="BZ58" s="288"/>
      <c r="CA58" s="288"/>
      <c r="CB58" s="288"/>
      <c r="CC58" s="288"/>
      <c r="CD58" s="288"/>
      <c r="CE58" s="289"/>
      <c r="CF58" s="290" t="s">
        <v>46</v>
      </c>
      <c r="CG58" s="288"/>
      <c r="CH58" s="288"/>
      <c r="CI58" s="288"/>
      <c r="CJ58" s="288"/>
      <c r="CK58" s="288"/>
      <c r="CL58" s="288"/>
      <c r="CM58" s="288"/>
      <c r="CN58" s="288"/>
      <c r="CO58" s="288"/>
      <c r="CP58" s="288"/>
      <c r="CQ58" s="288"/>
      <c r="CR58" s="289"/>
      <c r="CS58" s="290" t="s">
        <v>446</v>
      </c>
      <c r="CT58" s="288"/>
      <c r="CU58" s="288"/>
      <c r="CV58" s="288"/>
      <c r="CW58" s="288"/>
      <c r="CX58" s="288"/>
      <c r="CY58" s="288"/>
      <c r="CZ58" s="288"/>
      <c r="DA58" s="288"/>
      <c r="DB58" s="288"/>
      <c r="DC58" s="288"/>
      <c r="DD58" s="288"/>
      <c r="DE58" s="289"/>
      <c r="DF58" s="336">
        <f>DF59+DF71+DF78+DF92</f>
        <v>86720820</v>
      </c>
      <c r="DG58" s="337"/>
      <c r="DH58" s="337"/>
      <c r="DI58" s="337"/>
      <c r="DJ58" s="337"/>
      <c r="DK58" s="337"/>
      <c r="DL58" s="337"/>
      <c r="DM58" s="337"/>
      <c r="DN58" s="337"/>
      <c r="DO58" s="337"/>
      <c r="DP58" s="337"/>
      <c r="DQ58" s="337"/>
      <c r="DR58" s="338"/>
      <c r="DS58" s="336">
        <f>DS59+DS71+DS78+DS92</f>
        <v>62856980</v>
      </c>
      <c r="DT58" s="337"/>
      <c r="DU58" s="337"/>
      <c r="DV58" s="337"/>
      <c r="DW58" s="337"/>
      <c r="DX58" s="337"/>
      <c r="DY58" s="337"/>
      <c r="DZ58" s="337"/>
      <c r="EA58" s="337"/>
      <c r="EB58" s="337"/>
      <c r="EC58" s="337"/>
      <c r="ED58" s="337"/>
      <c r="EE58" s="338"/>
      <c r="EF58" s="336">
        <f>EF59+EF71+EF78+EF92</f>
        <v>62856980</v>
      </c>
      <c r="EG58" s="337"/>
      <c r="EH58" s="337"/>
      <c r="EI58" s="337"/>
      <c r="EJ58" s="337"/>
      <c r="EK58" s="337"/>
      <c r="EL58" s="337"/>
      <c r="EM58" s="337"/>
      <c r="EN58" s="337"/>
      <c r="EO58" s="337"/>
      <c r="EP58" s="337"/>
      <c r="EQ58" s="337"/>
      <c r="ER58" s="338"/>
      <c r="ES58" s="331"/>
      <c r="ET58" s="332"/>
      <c r="EU58" s="332"/>
      <c r="EV58" s="332"/>
      <c r="EW58" s="332"/>
      <c r="EX58" s="332"/>
      <c r="EY58" s="332"/>
      <c r="EZ58" s="332"/>
      <c r="FA58" s="332"/>
      <c r="FB58" s="332"/>
      <c r="FC58" s="332"/>
      <c r="FD58" s="332"/>
      <c r="FE58" s="333"/>
      <c r="FJ58" s="126">
        <f>62856980+23863840</f>
        <v>86720820</v>
      </c>
    </row>
    <row r="59" spans="1:166" ht="22.5" customHeight="1" x14ac:dyDescent="0.2">
      <c r="A59" s="339" t="s">
        <v>82</v>
      </c>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218" t="s">
        <v>83</v>
      </c>
      <c r="BY59" s="219"/>
      <c r="BZ59" s="219"/>
      <c r="CA59" s="219"/>
      <c r="CB59" s="219"/>
      <c r="CC59" s="219"/>
      <c r="CD59" s="219"/>
      <c r="CE59" s="294"/>
      <c r="CF59" s="295" t="s">
        <v>46</v>
      </c>
      <c r="CG59" s="219"/>
      <c r="CH59" s="219"/>
      <c r="CI59" s="219"/>
      <c r="CJ59" s="219"/>
      <c r="CK59" s="219"/>
      <c r="CL59" s="219"/>
      <c r="CM59" s="219"/>
      <c r="CN59" s="219"/>
      <c r="CO59" s="219"/>
      <c r="CP59" s="219"/>
      <c r="CQ59" s="219"/>
      <c r="CR59" s="294"/>
      <c r="CS59" s="295"/>
      <c r="CT59" s="219"/>
      <c r="CU59" s="219"/>
      <c r="CV59" s="219"/>
      <c r="CW59" s="219"/>
      <c r="CX59" s="219"/>
      <c r="CY59" s="219"/>
      <c r="CZ59" s="219"/>
      <c r="DA59" s="219"/>
      <c r="DB59" s="219"/>
      <c r="DC59" s="219"/>
      <c r="DD59" s="219"/>
      <c r="DE59" s="294"/>
      <c r="DF59" s="341">
        <f>DF60+DF63+DF61+DF62</f>
        <v>43902991</v>
      </c>
      <c r="DG59" s="342"/>
      <c r="DH59" s="342"/>
      <c r="DI59" s="342"/>
      <c r="DJ59" s="342"/>
      <c r="DK59" s="342"/>
      <c r="DL59" s="342"/>
      <c r="DM59" s="342"/>
      <c r="DN59" s="342"/>
      <c r="DO59" s="342"/>
      <c r="DP59" s="342"/>
      <c r="DQ59" s="342"/>
      <c r="DR59" s="343"/>
      <c r="DS59" s="341">
        <f>DS60+DS63+DS61</f>
        <v>34783800</v>
      </c>
      <c r="DT59" s="342"/>
      <c r="DU59" s="342"/>
      <c r="DV59" s="342"/>
      <c r="DW59" s="342"/>
      <c r="DX59" s="342"/>
      <c r="DY59" s="342"/>
      <c r="DZ59" s="342"/>
      <c r="EA59" s="342"/>
      <c r="EB59" s="342"/>
      <c r="EC59" s="342"/>
      <c r="ED59" s="342"/>
      <c r="EE59" s="343"/>
      <c r="EF59" s="341">
        <f>EF60+EF63+EF61</f>
        <v>34783800</v>
      </c>
      <c r="EG59" s="342"/>
      <c r="EH59" s="342"/>
      <c r="EI59" s="342"/>
      <c r="EJ59" s="342"/>
      <c r="EK59" s="342"/>
      <c r="EL59" s="342"/>
      <c r="EM59" s="342"/>
      <c r="EN59" s="342"/>
      <c r="EO59" s="342"/>
      <c r="EP59" s="342"/>
      <c r="EQ59" s="342"/>
      <c r="ER59" s="343"/>
      <c r="ES59" s="331" t="s">
        <v>46</v>
      </c>
      <c r="ET59" s="332"/>
      <c r="EU59" s="332"/>
      <c r="EV59" s="332"/>
      <c r="EW59" s="332"/>
      <c r="EX59" s="332"/>
      <c r="EY59" s="332"/>
      <c r="EZ59" s="332"/>
      <c r="FA59" s="332"/>
      <c r="FB59" s="332"/>
      <c r="FC59" s="332"/>
      <c r="FD59" s="332"/>
      <c r="FE59" s="333"/>
      <c r="FJ59" s="126">
        <f>DF58-FJ58</f>
        <v>0</v>
      </c>
    </row>
    <row r="60" spans="1:166" ht="22.5" customHeight="1" x14ac:dyDescent="0.2">
      <c r="A60" s="334" t="s">
        <v>84</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218" t="s">
        <v>85</v>
      </c>
      <c r="BY60" s="219"/>
      <c r="BZ60" s="219"/>
      <c r="CA60" s="219"/>
      <c r="CB60" s="219"/>
      <c r="CC60" s="219"/>
      <c r="CD60" s="219"/>
      <c r="CE60" s="294"/>
      <c r="CF60" s="295" t="s">
        <v>86</v>
      </c>
      <c r="CG60" s="219"/>
      <c r="CH60" s="219"/>
      <c r="CI60" s="219"/>
      <c r="CJ60" s="219"/>
      <c r="CK60" s="219"/>
      <c r="CL60" s="219"/>
      <c r="CM60" s="219"/>
      <c r="CN60" s="219"/>
      <c r="CO60" s="219"/>
      <c r="CP60" s="219"/>
      <c r="CQ60" s="219"/>
      <c r="CR60" s="294"/>
      <c r="CS60" s="295" t="s">
        <v>447</v>
      </c>
      <c r="CT60" s="219"/>
      <c r="CU60" s="219"/>
      <c r="CV60" s="219"/>
      <c r="CW60" s="219"/>
      <c r="CX60" s="219"/>
      <c r="CY60" s="219"/>
      <c r="CZ60" s="219"/>
      <c r="DA60" s="219"/>
      <c r="DB60" s="219"/>
      <c r="DC60" s="219"/>
      <c r="DD60" s="219"/>
      <c r="DE60" s="294"/>
      <c r="DF60" s="309">
        <f>26715670+7003987</f>
        <v>33719657</v>
      </c>
      <c r="DG60" s="310"/>
      <c r="DH60" s="310"/>
      <c r="DI60" s="310"/>
      <c r="DJ60" s="310"/>
      <c r="DK60" s="310"/>
      <c r="DL60" s="310"/>
      <c r="DM60" s="310"/>
      <c r="DN60" s="310"/>
      <c r="DO60" s="310"/>
      <c r="DP60" s="310"/>
      <c r="DQ60" s="310"/>
      <c r="DR60" s="311"/>
      <c r="DS60" s="309">
        <v>26715670</v>
      </c>
      <c r="DT60" s="310"/>
      <c r="DU60" s="310"/>
      <c r="DV60" s="310"/>
      <c r="DW60" s="310"/>
      <c r="DX60" s="310"/>
      <c r="DY60" s="310"/>
      <c r="DZ60" s="310"/>
      <c r="EA60" s="310"/>
      <c r="EB60" s="310"/>
      <c r="EC60" s="310"/>
      <c r="ED60" s="310"/>
      <c r="EE60" s="311"/>
      <c r="EF60" s="309">
        <v>26715670</v>
      </c>
      <c r="EG60" s="310"/>
      <c r="EH60" s="310"/>
      <c r="EI60" s="310"/>
      <c r="EJ60" s="310"/>
      <c r="EK60" s="310"/>
      <c r="EL60" s="310"/>
      <c r="EM60" s="310"/>
      <c r="EN60" s="310"/>
      <c r="EO60" s="310"/>
      <c r="EP60" s="310"/>
      <c r="EQ60" s="310"/>
      <c r="ER60" s="311"/>
      <c r="ES60" s="331" t="s">
        <v>46</v>
      </c>
      <c r="ET60" s="332"/>
      <c r="EU60" s="332"/>
      <c r="EV60" s="332"/>
      <c r="EW60" s="332"/>
      <c r="EX60" s="332"/>
      <c r="EY60" s="332"/>
      <c r="EZ60" s="332"/>
      <c r="FA60" s="332"/>
      <c r="FB60" s="332"/>
      <c r="FC60" s="332"/>
      <c r="FD60" s="332"/>
      <c r="FE60" s="333"/>
    </row>
    <row r="61" spans="1:166" ht="11.1" hidden="1" customHeight="1" x14ac:dyDescent="0.2">
      <c r="A61" s="312" t="s">
        <v>87</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4"/>
      <c r="BX61" s="218" t="s">
        <v>88</v>
      </c>
      <c r="BY61" s="219"/>
      <c r="BZ61" s="219"/>
      <c r="CA61" s="219"/>
      <c r="CB61" s="219"/>
      <c r="CC61" s="219"/>
      <c r="CD61" s="219"/>
      <c r="CE61" s="294"/>
      <c r="CF61" s="295" t="s">
        <v>89</v>
      </c>
      <c r="CG61" s="219"/>
      <c r="CH61" s="219"/>
      <c r="CI61" s="219"/>
      <c r="CJ61" s="219"/>
      <c r="CK61" s="219"/>
      <c r="CL61" s="219"/>
      <c r="CM61" s="219"/>
      <c r="CN61" s="219"/>
      <c r="CO61" s="219"/>
      <c r="CP61" s="219"/>
      <c r="CQ61" s="219"/>
      <c r="CR61" s="294"/>
      <c r="CS61" s="295" t="s">
        <v>448</v>
      </c>
      <c r="CT61" s="219"/>
      <c r="CU61" s="219"/>
      <c r="CV61" s="219"/>
      <c r="CW61" s="219"/>
      <c r="CX61" s="219"/>
      <c r="CY61" s="219"/>
      <c r="CZ61" s="219"/>
      <c r="DA61" s="219"/>
      <c r="DB61" s="219"/>
      <c r="DC61" s="219"/>
      <c r="DD61" s="219"/>
      <c r="DE61" s="294"/>
      <c r="DF61" s="344"/>
      <c r="DG61" s="345"/>
      <c r="DH61" s="345"/>
      <c r="DI61" s="345"/>
      <c r="DJ61" s="345"/>
      <c r="DK61" s="345"/>
      <c r="DL61" s="345"/>
      <c r="DM61" s="345"/>
      <c r="DN61" s="345"/>
      <c r="DO61" s="345"/>
      <c r="DP61" s="345"/>
      <c r="DQ61" s="345"/>
      <c r="DR61" s="346"/>
      <c r="DS61" s="282"/>
      <c r="DT61" s="283"/>
      <c r="DU61" s="283"/>
      <c r="DV61" s="283"/>
      <c r="DW61" s="283"/>
      <c r="DX61" s="283"/>
      <c r="DY61" s="283"/>
      <c r="DZ61" s="283"/>
      <c r="EA61" s="283"/>
      <c r="EB61" s="283"/>
      <c r="EC61" s="283"/>
      <c r="ED61" s="283"/>
      <c r="EE61" s="284"/>
      <c r="EF61" s="282"/>
      <c r="EG61" s="283"/>
      <c r="EH61" s="283"/>
      <c r="EI61" s="283"/>
      <c r="EJ61" s="283"/>
      <c r="EK61" s="283"/>
      <c r="EL61" s="283"/>
      <c r="EM61" s="283"/>
      <c r="EN61" s="283"/>
      <c r="EO61" s="283"/>
      <c r="EP61" s="283"/>
      <c r="EQ61" s="283"/>
      <c r="ER61" s="284"/>
      <c r="ES61" s="331" t="s">
        <v>46</v>
      </c>
      <c r="ET61" s="332"/>
      <c r="EU61" s="332"/>
      <c r="EV61" s="332"/>
      <c r="EW61" s="332"/>
      <c r="EX61" s="332"/>
      <c r="EY61" s="332"/>
      <c r="EZ61" s="332"/>
      <c r="FA61" s="332"/>
      <c r="FB61" s="332"/>
      <c r="FC61" s="332"/>
      <c r="FD61" s="332"/>
      <c r="FE61" s="333"/>
    </row>
    <row r="62" spans="1:166" ht="22.5" hidden="1" customHeight="1" x14ac:dyDescent="0.2">
      <c r="A62" s="334" t="s">
        <v>90</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218" t="s">
        <v>91</v>
      </c>
      <c r="BY62" s="219"/>
      <c r="BZ62" s="219"/>
      <c r="CA62" s="219"/>
      <c r="CB62" s="219"/>
      <c r="CC62" s="219"/>
      <c r="CD62" s="219"/>
      <c r="CE62" s="294"/>
      <c r="CF62" s="295" t="s">
        <v>92</v>
      </c>
      <c r="CG62" s="219"/>
      <c r="CH62" s="219"/>
      <c r="CI62" s="219"/>
      <c r="CJ62" s="219"/>
      <c r="CK62" s="219"/>
      <c r="CL62" s="219"/>
      <c r="CM62" s="219"/>
      <c r="CN62" s="219"/>
      <c r="CO62" s="219"/>
      <c r="CP62" s="219"/>
      <c r="CQ62" s="219"/>
      <c r="CR62" s="294"/>
      <c r="CS62" s="295" t="s">
        <v>285</v>
      </c>
      <c r="CT62" s="219"/>
      <c r="CU62" s="219"/>
      <c r="CV62" s="219"/>
      <c r="CW62" s="219"/>
      <c r="CX62" s="219"/>
      <c r="CY62" s="219"/>
      <c r="CZ62" s="219"/>
      <c r="DA62" s="219"/>
      <c r="DB62" s="219"/>
      <c r="DC62" s="219"/>
      <c r="DD62" s="219"/>
      <c r="DE62" s="294"/>
      <c r="DF62" s="282"/>
      <c r="DG62" s="283"/>
      <c r="DH62" s="283"/>
      <c r="DI62" s="283"/>
      <c r="DJ62" s="283"/>
      <c r="DK62" s="283"/>
      <c r="DL62" s="283"/>
      <c r="DM62" s="283"/>
      <c r="DN62" s="283"/>
      <c r="DO62" s="283"/>
      <c r="DP62" s="283"/>
      <c r="DQ62" s="283"/>
      <c r="DR62" s="284"/>
      <c r="DS62" s="282"/>
      <c r="DT62" s="283"/>
      <c r="DU62" s="283"/>
      <c r="DV62" s="283"/>
      <c r="DW62" s="283"/>
      <c r="DX62" s="283"/>
      <c r="DY62" s="283"/>
      <c r="DZ62" s="283"/>
      <c r="EA62" s="283"/>
      <c r="EB62" s="283"/>
      <c r="EC62" s="283"/>
      <c r="ED62" s="283"/>
      <c r="EE62" s="284"/>
      <c r="EF62" s="282"/>
      <c r="EG62" s="283"/>
      <c r="EH62" s="283"/>
      <c r="EI62" s="283"/>
      <c r="EJ62" s="283"/>
      <c r="EK62" s="283"/>
      <c r="EL62" s="283"/>
      <c r="EM62" s="283"/>
      <c r="EN62" s="283"/>
      <c r="EO62" s="283"/>
      <c r="EP62" s="283"/>
      <c r="EQ62" s="283"/>
      <c r="ER62" s="284"/>
      <c r="ES62" s="331" t="s">
        <v>46</v>
      </c>
      <c r="ET62" s="332"/>
      <c r="EU62" s="332"/>
      <c r="EV62" s="332"/>
      <c r="EW62" s="332"/>
      <c r="EX62" s="332"/>
      <c r="EY62" s="332"/>
      <c r="EZ62" s="332"/>
      <c r="FA62" s="332"/>
      <c r="FB62" s="332"/>
      <c r="FC62" s="332"/>
      <c r="FD62" s="332"/>
      <c r="FE62" s="333"/>
    </row>
    <row r="63" spans="1:166" ht="22.5" customHeight="1" x14ac:dyDescent="0.2">
      <c r="A63" s="334" t="s">
        <v>93</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218" t="s">
        <v>94</v>
      </c>
      <c r="BY63" s="219"/>
      <c r="BZ63" s="219"/>
      <c r="CA63" s="219"/>
      <c r="CB63" s="219"/>
      <c r="CC63" s="219"/>
      <c r="CD63" s="219"/>
      <c r="CE63" s="294"/>
      <c r="CF63" s="295" t="s">
        <v>95</v>
      </c>
      <c r="CG63" s="219"/>
      <c r="CH63" s="219"/>
      <c r="CI63" s="219"/>
      <c r="CJ63" s="219"/>
      <c r="CK63" s="219"/>
      <c r="CL63" s="219"/>
      <c r="CM63" s="219"/>
      <c r="CN63" s="219"/>
      <c r="CO63" s="219"/>
      <c r="CP63" s="219"/>
      <c r="CQ63" s="219"/>
      <c r="CR63" s="294"/>
      <c r="CS63" s="295" t="s">
        <v>270</v>
      </c>
      <c r="CT63" s="219"/>
      <c r="CU63" s="219"/>
      <c r="CV63" s="219"/>
      <c r="CW63" s="219"/>
      <c r="CX63" s="219"/>
      <c r="CY63" s="219"/>
      <c r="CZ63" s="219"/>
      <c r="DA63" s="219"/>
      <c r="DB63" s="219"/>
      <c r="DC63" s="219"/>
      <c r="DD63" s="219"/>
      <c r="DE63" s="294"/>
      <c r="DF63" s="336">
        <f>DF64</f>
        <v>10183334</v>
      </c>
      <c r="DG63" s="337"/>
      <c r="DH63" s="337"/>
      <c r="DI63" s="337"/>
      <c r="DJ63" s="337"/>
      <c r="DK63" s="337"/>
      <c r="DL63" s="337"/>
      <c r="DM63" s="337"/>
      <c r="DN63" s="337"/>
      <c r="DO63" s="337"/>
      <c r="DP63" s="337"/>
      <c r="DQ63" s="337"/>
      <c r="DR63" s="338"/>
      <c r="DS63" s="336">
        <f>DS64</f>
        <v>8068130</v>
      </c>
      <c r="DT63" s="337"/>
      <c r="DU63" s="337"/>
      <c r="DV63" s="337"/>
      <c r="DW63" s="337"/>
      <c r="DX63" s="337"/>
      <c r="DY63" s="337"/>
      <c r="DZ63" s="337"/>
      <c r="EA63" s="337"/>
      <c r="EB63" s="337"/>
      <c r="EC63" s="337"/>
      <c r="ED63" s="337"/>
      <c r="EE63" s="338"/>
      <c r="EF63" s="336">
        <f>EF64</f>
        <v>8068130</v>
      </c>
      <c r="EG63" s="337"/>
      <c r="EH63" s="337"/>
      <c r="EI63" s="337"/>
      <c r="EJ63" s="337"/>
      <c r="EK63" s="337"/>
      <c r="EL63" s="337"/>
      <c r="EM63" s="337"/>
      <c r="EN63" s="337"/>
      <c r="EO63" s="337"/>
      <c r="EP63" s="337"/>
      <c r="EQ63" s="337"/>
      <c r="ER63" s="338"/>
      <c r="ES63" s="331" t="s">
        <v>46</v>
      </c>
      <c r="ET63" s="332"/>
      <c r="EU63" s="332"/>
      <c r="EV63" s="332"/>
      <c r="EW63" s="332"/>
      <c r="EX63" s="332"/>
      <c r="EY63" s="332"/>
      <c r="EZ63" s="332"/>
      <c r="FA63" s="332"/>
      <c r="FB63" s="332"/>
      <c r="FC63" s="332"/>
      <c r="FD63" s="332"/>
      <c r="FE63" s="333"/>
    </row>
    <row r="64" spans="1:166" ht="22.5" customHeight="1" x14ac:dyDescent="0.2">
      <c r="A64" s="355" t="s">
        <v>96</v>
      </c>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218" t="s">
        <v>97</v>
      </c>
      <c r="BY64" s="219"/>
      <c r="BZ64" s="219"/>
      <c r="CA64" s="219"/>
      <c r="CB64" s="219"/>
      <c r="CC64" s="219"/>
      <c r="CD64" s="219"/>
      <c r="CE64" s="294"/>
      <c r="CF64" s="295" t="s">
        <v>95</v>
      </c>
      <c r="CG64" s="219"/>
      <c r="CH64" s="219"/>
      <c r="CI64" s="219"/>
      <c r="CJ64" s="219"/>
      <c r="CK64" s="219"/>
      <c r="CL64" s="219"/>
      <c r="CM64" s="219"/>
      <c r="CN64" s="219"/>
      <c r="CO64" s="219"/>
      <c r="CP64" s="219"/>
      <c r="CQ64" s="219"/>
      <c r="CR64" s="294"/>
      <c r="CS64" s="295" t="s">
        <v>270</v>
      </c>
      <c r="CT64" s="219"/>
      <c r="CU64" s="219"/>
      <c r="CV64" s="219"/>
      <c r="CW64" s="219"/>
      <c r="CX64" s="219"/>
      <c r="CY64" s="219"/>
      <c r="CZ64" s="219"/>
      <c r="DA64" s="219"/>
      <c r="DB64" s="219"/>
      <c r="DC64" s="219"/>
      <c r="DD64" s="219"/>
      <c r="DE64" s="294"/>
      <c r="DF64" s="309">
        <f>8068130+2115204</f>
        <v>10183334</v>
      </c>
      <c r="DG64" s="310"/>
      <c r="DH64" s="310"/>
      <c r="DI64" s="310"/>
      <c r="DJ64" s="310"/>
      <c r="DK64" s="310"/>
      <c r="DL64" s="310"/>
      <c r="DM64" s="310"/>
      <c r="DN64" s="310"/>
      <c r="DO64" s="310"/>
      <c r="DP64" s="310"/>
      <c r="DQ64" s="310"/>
      <c r="DR64" s="311"/>
      <c r="DS64" s="309">
        <v>8068130</v>
      </c>
      <c r="DT64" s="310"/>
      <c r="DU64" s="310"/>
      <c r="DV64" s="310"/>
      <c r="DW64" s="310"/>
      <c r="DX64" s="310"/>
      <c r="DY64" s="310"/>
      <c r="DZ64" s="310"/>
      <c r="EA64" s="310"/>
      <c r="EB64" s="310"/>
      <c r="EC64" s="310"/>
      <c r="ED64" s="310"/>
      <c r="EE64" s="311"/>
      <c r="EF64" s="309">
        <v>8068130</v>
      </c>
      <c r="EG64" s="310"/>
      <c r="EH64" s="310"/>
      <c r="EI64" s="310"/>
      <c r="EJ64" s="310"/>
      <c r="EK64" s="310"/>
      <c r="EL64" s="310"/>
      <c r="EM64" s="310"/>
      <c r="EN64" s="310"/>
      <c r="EO64" s="310"/>
      <c r="EP64" s="310"/>
      <c r="EQ64" s="310"/>
      <c r="ER64" s="311"/>
      <c r="ES64" s="331" t="s">
        <v>46</v>
      </c>
      <c r="ET64" s="332"/>
      <c r="EU64" s="332"/>
      <c r="EV64" s="332"/>
      <c r="EW64" s="332"/>
      <c r="EX64" s="332"/>
      <c r="EY64" s="332"/>
      <c r="EZ64" s="332"/>
      <c r="FA64" s="332"/>
      <c r="FB64" s="332"/>
      <c r="FC64" s="332"/>
      <c r="FD64" s="332"/>
      <c r="FE64" s="333"/>
    </row>
    <row r="65" spans="1:161" s="127" customFormat="1" ht="11.25" hidden="1" customHeight="1" x14ac:dyDescent="0.2">
      <c r="A65" s="347" t="s">
        <v>98</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9"/>
      <c r="BX65" s="350" t="s">
        <v>99</v>
      </c>
      <c r="BY65" s="351"/>
      <c r="BZ65" s="351"/>
      <c r="CA65" s="351"/>
      <c r="CB65" s="351"/>
      <c r="CC65" s="351"/>
      <c r="CD65" s="351"/>
      <c r="CE65" s="352"/>
      <c r="CF65" s="353" t="s">
        <v>95</v>
      </c>
      <c r="CG65" s="351"/>
      <c r="CH65" s="351"/>
      <c r="CI65" s="351"/>
      <c r="CJ65" s="351"/>
      <c r="CK65" s="351"/>
      <c r="CL65" s="351"/>
      <c r="CM65" s="351"/>
      <c r="CN65" s="351"/>
      <c r="CO65" s="351"/>
      <c r="CP65" s="351"/>
      <c r="CQ65" s="351"/>
      <c r="CR65" s="352"/>
      <c r="CS65" s="353"/>
      <c r="CT65" s="351"/>
      <c r="CU65" s="351"/>
      <c r="CV65" s="351"/>
      <c r="CW65" s="351"/>
      <c r="CX65" s="351"/>
      <c r="CY65" s="351"/>
      <c r="CZ65" s="351"/>
      <c r="DA65" s="351"/>
      <c r="DB65" s="351"/>
      <c r="DC65" s="351"/>
      <c r="DD65" s="351"/>
      <c r="DE65" s="352"/>
      <c r="DF65" s="306"/>
      <c r="DG65" s="307"/>
      <c r="DH65" s="307"/>
      <c r="DI65" s="307"/>
      <c r="DJ65" s="307"/>
      <c r="DK65" s="307"/>
      <c r="DL65" s="307"/>
      <c r="DM65" s="307"/>
      <c r="DN65" s="307"/>
      <c r="DO65" s="307"/>
      <c r="DP65" s="307"/>
      <c r="DQ65" s="307"/>
      <c r="DR65" s="308"/>
      <c r="DS65" s="306"/>
      <c r="DT65" s="307"/>
      <c r="DU65" s="307"/>
      <c r="DV65" s="307"/>
      <c r="DW65" s="307"/>
      <c r="DX65" s="307"/>
      <c r="DY65" s="307"/>
      <c r="DZ65" s="307"/>
      <c r="EA65" s="307"/>
      <c r="EB65" s="307"/>
      <c r="EC65" s="307"/>
      <c r="ED65" s="307"/>
      <c r="EE65" s="308"/>
      <c r="EF65" s="306"/>
      <c r="EG65" s="307"/>
      <c r="EH65" s="307"/>
      <c r="EI65" s="307"/>
      <c r="EJ65" s="307"/>
      <c r="EK65" s="307"/>
      <c r="EL65" s="307"/>
      <c r="EM65" s="307"/>
      <c r="EN65" s="307"/>
      <c r="EO65" s="307"/>
      <c r="EP65" s="307"/>
      <c r="EQ65" s="307"/>
      <c r="ER65" s="308"/>
      <c r="ES65" s="260" t="s">
        <v>46</v>
      </c>
      <c r="ET65" s="261"/>
      <c r="EU65" s="261"/>
      <c r="EV65" s="261"/>
      <c r="EW65" s="261"/>
      <c r="EX65" s="261"/>
      <c r="EY65" s="261"/>
      <c r="EZ65" s="261"/>
      <c r="FA65" s="261"/>
      <c r="FB65" s="261"/>
      <c r="FC65" s="261"/>
      <c r="FD65" s="261"/>
      <c r="FE65" s="354"/>
    </row>
    <row r="66" spans="1:161" ht="11.25" hidden="1" customHeight="1" x14ac:dyDescent="0.2">
      <c r="A66" s="312" t="s">
        <v>100</v>
      </c>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4"/>
      <c r="BX66" s="218" t="s">
        <v>101</v>
      </c>
      <c r="BY66" s="219"/>
      <c r="BZ66" s="219"/>
      <c r="CA66" s="219"/>
      <c r="CB66" s="219"/>
      <c r="CC66" s="219"/>
      <c r="CD66" s="219"/>
      <c r="CE66" s="294"/>
      <c r="CF66" s="295" t="s">
        <v>102</v>
      </c>
      <c r="CG66" s="219"/>
      <c r="CH66" s="219"/>
      <c r="CI66" s="219"/>
      <c r="CJ66" s="219"/>
      <c r="CK66" s="219"/>
      <c r="CL66" s="219"/>
      <c r="CM66" s="219"/>
      <c r="CN66" s="219"/>
      <c r="CO66" s="219"/>
      <c r="CP66" s="219"/>
      <c r="CQ66" s="219"/>
      <c r="CR66" s="294"/>
      <c r="CS66" s="295"/>
      <c r="CT66" s="219"/>
      <c r="CU66" s="219"/>
      <c r="CV66" s="219"/>
      <c r="CW66" s="219"/>
      <c r="CX66" s="219"/>
      <c r="CY66" s="219"/>
      <c r="CZ66" s="219"/>
      <c r="DA66" s="219"/>
      <c r="DB66" s="219"/>
      <c r="DC66" s="219"/>
      <c r="DD66" s="219"/>
      <c r="DE66" s="294"/>
      <c r="DF66" s="282"/>
      <c r="DG66" s="283"/>
      <c r="DH66" s="283"/>
      <c r="DI66" s="283"/>
      <c r="DJ66" s="283"/>
      <c r="DK66" s="283"/>
      <c r="DL66" s="283"/>
      <c r="DM66" s="283"/>
      <c r="DN66" s="283"/>
      <c r="DO66" s="283"/>
      <c r="DP66" s="283"/>
      <c r="DQ66" s="283"/>
      <c r="DR66" s="284"/>
      <c r="DS66" s="282"/>
      <c r="DT66" s="283"/>
      <c r="DU66" s="283"/>
      <c r="DV66" s="283"/>
      <c r="DW66" s="283"/>
      <c r="DX66" s="283"/>
      <c r="DY66" s="283"/>
      <c r="DZ66" s="283"/>
      <c r="EA66" s="283"/>
      <c r="EB66" s="283"/>
      <c r="EC66" s="283"/>
      <c r="ED66" s="283"/>
      <c r="EE66" s="284"/>
      <c r="EF66" s="282"/>
      <c r="EG66" s="283"/>
      <c r="EH66" s="283"/>
      <c r="EI66" s="283"/>
      <c r="EJ66" s="283"/>
      <c r="EK66" s="283"/>
      <c r="EL66" s="283"/>
      <c r="EM66" s="283"/>
      <c r="EN66" s="283"/>
      <c r="EO66" s="283"/>
      <c r="EP66" s="283"/>
      <c r="EQ66" s="283"/>
      <c r="ER66" s="284"/>
      <c r="ES66" s="331" t="s">
        <v>46</v>
      </c>
      <c r="ET66" s="332"/>
      <c r="EU66" s="332"/>
      <c r="EV66" s="332"/>
      <c r="EW66" s="332"/>
      <c r="EX66" s="332"/>
      <c r="EY66" s="332"/>
      <c r="EZ66" s="332"/>
      <c r="FA66" s="332"/>
      <c r="FB66" s="332"/>
      <c r="FC66" s="332"/>
      <c r="FD66" s="332"/>
      <c r="FE66" s="333"/>
    </row>
    <row r="67" spans="1:161" ht="21.75" hidden="1" customHeight="1" x14ac:dyDescent="0.2">
      <c r="A67" s="312" t="s">
        <v>449</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4"/>
      <c r="BX67" s="218" t="s">
        <v>104</v>
      </c>
      <c r="BY67" s="219"/>
      <c r="BZ67" s="219"/>
      <c r="CA67" s="219"/>
      <c r="CB67" s="219"/>
      <c r="CC67" s="219"/>
      <c r="CD67" s="219"/>
      <c r="CE67" s="294"/>
      <c r="CF67" s="295" t="s">
        <v>450</v>
      </c>
      <c r="CG67" s="219"/>
      <c r="CH67" s="219"/>
      <c r="CI67" s="219"/>
      <c r="CJ67" s="219"/>
      <c r="CK67" s="219"/>
      <c r="CL67" s="219"/>
      <c r="CM67" s="219"/>
      <c r="CN67" s="219"/>
      <c r="CO67" s="219"/>
      <c r="CP67" s="219"/>
      <c r="CQ67" s="219"/>
      <c r="CR67" s="294"/>
      <c r="CS67" s="295"/>
      <c r="CT67" s="219"/>
      <c r="CU67" s="219"/>
      <c r="CV67" s="219"/>
      <c r="CW67" s="219"/>
      <c r="CX67" s="219"/>
      <c r="CY67" s="219"/>
      <c r="CZ67" s="219"/>
      <c r="DA67" s="219"/>
      <c r="DB67" s="219"/>
      <c r="DC67" s="219"/>
      <c r="DD67" s="219"/>
      <c r="DE67" s="294"/>
      <c r="DF67" s="282"/>
      <c r="DG67" s="283"/>
      <c r="DH67" s="283"/>
      <c r="DI67" s="283"/>
      <c r="DJ67" s="283"/>
      <c r="DK67" s="283"/>
      <c r="DL67" s="283"/>
      <c r="DM67" s="283"/>
      <c r="DN67" s="283"/>
      <c r="DO67" s="283"/>
      <c r="DP67" s="283"/>
      <c r="DQ67" s="283"/>
      <c r="DR67" s="284"/>
      <c r="DS67" s="282"/>
      <c r="DT67" s="283"/>
      <c r="DU67" s="283"/>
      <c r="DV67" s="283"/>
      <c r="DW67" s="283"/>
      <c r="DX67" s="283"/>
      <c r="DY67" s="283"/>
      <c r="DZ67" s="283"/>
      <c r="EA67" s="283"/>
      <c r="EB67" s="283"/>
      <c r="EC67" s="283"/>
      <c r="ED67" s="283"/>
      <c r="EE67" s="284"/>
      <c r="EF67" s="282"/>
      <c r="EG67" s="283"/>
      <c r="EH67" s="283"/>
      <c r="EI67" s="283"/>
      <c r="EJ67" s="283"/>
      <c r="EK67" s="283"/>
      <c r="EL67" s="283"/>
      <c r="EM67" s="283"/>
      <c r="EN67" s="283"/>
      <c r="EO67" s="283"/>
      <c r="EP67" s="283"/>
      <c r="EQ67" s="283"/>
      <c r="ER67" s="284"/>
      <c r="ES67" s="331" t="s">
        <v>46</v>
      </c>
      <c r="ET67" s="332"/>
      <c r="EU67" s="332"/>
      <c r="EV67" s="332"/>
      <c r="EW67" s="332"/>
      <c r="EX67" s="332"/>
      <c r="EY67" s="332"/>
      <c r="EZ67" s="332"/>
      <c r="FA67" s="332"/>
      <c r="FB67" s="332"/>
      <c r="FC67" s="332"/>
      <c r="FD67" s="332"/>
      <c r="FE67" s="333"/>
    </row>
    <row r="68" spans="1:161" s="127" customFormat="1" ht="12" hidden="1" customHeight="1" thickBot="1" x14ac:dyDescent="0.25">
      <c r="A68" s="304" t="s">
        <v>103</v>
      </c>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8"/>
      <c r="BX68" s="369" t="s">
        <v>107</v>
      </c>
      <c r="BY68" s="370"/>
      <c r="BZ68" s="370"/>
      <c r="CA68" s="370"/>
      <c r="CB68" s="370"/>
      <c r="CC68" s="370"/>
      <c r="CD68" s="370"/>
      <c r="CE68" s="371"/>
      <c r="CF68" s="372" t="s">
        <v>105</v>
      </c>
      <c r="CG68" s="370"/>
      <c r="CH68" s="370"/>
      <c r="CI68" s="370"/>
      <c r="CJ68" s="370"/>
      <c r="CK68" s="370"/>
      <c r="CL68" s="370"/>
      <c r="CM68" s="370"/>
      <c r="CN68" s="370"/>
      <c r="CO68" s="370"/>
      <c r="CP68" s="370"/>
      <c r="CQ68" s="370"/>
      <c r="CR68" s="371"/>
      <c r="CS68" s="372"/>
      <c r="CT68" s="370"/>
      <c r="CU68" s="370"/>
      <c r="CV68" s="370"/>
      <c r="CW68" s="370"/>
      <c r="CX68" s="370"/>
      <c r="CY68" s="370"/>
      <c r="CZ68" s="370"/>
      <c r="DA68" s="370"/>
      <c r="DB68" s="370"/>
      <c r="DC68" s="370"/>
      <c r="DD68" s="370"/>
      <c r="DE68" s="371"/>
      <c r="DF68" s="357"/>
      <c r="DG68" s="358"/>
      <c r="DH68" s="358"/>
      <c r="DI68" s="358"/>
      <c r="DJ68" s="358"/>
      <c r="DK68" s="358"/>
      <c r="DL68" s="358"/>
      <c r="DM68" s="358"/>
      <c r="DN68" s="358"/>
      <c r="DO68" s="358"/>
      <c r="DP68" s="358"/>
      <c r="DQ68" s="358"/>
      <c r="DR68" s="359"/>
      <c r="DS68" s="357"/>
      <c r="DT68" s="358"/>
      <c r="DU68" s="358"/>
      <c r="DV68" s="358"/>
      <c r="DW68" s="358"/>
      <c r="DX68" s="358"/>
      <c r="DY68" s="358"/>
      <c r="DZ68" s="358"/>
      <c r="EA68" s="358"/>
      <c r="EB68" s="358"/>
      <c r="EC68" s="358"/>
      <c r="ED68" s="358"/>
      <c r="EE68" s="359"/>
      <c r="EF68" s="357"/>
      <c r="EG68" s="358"/>
      <c r="EH68" s="358"/>
      <c r="EI68" s="358"/>
      <c r="EJ68" s="358"/>
      <c r="EK68" s="358"/>
      <c r="EL68" s="358"/>
      <c r="EM68" s="358"/>
      <c r="EN68" s="358"/>
      <c r="EO68" s="358"/>
      <c r="EP68" s="358"/>
      <c r="EQ68" s="358"/>
      <c r="ER68" s="359"/>
      <c r="ES68" s="360" t="s">
        <v>46</v>
      </c>
      <c r="ET68" s="361"/>
      <c r="EU68" s="361"/>
      <c r="EV68" s="361"/>
      <c r="EW68" s="361"/>
      <c r="EX68" s="361"/>
      <c r="EY68" s="361"/>
      <c r="EZ68" s="361"/>
      <c r="FA68" s="361"/>
      <c r="FB68" s="361"/>
      <c r="FC68" s="361"/>
      <c r="FD68" s="361"/>
      <c r="FE68" s="362"/>
    </row>
    <row r="69" spans="1:161" ht="21" hidden="1" customHeight="1" x14ac:dyDescent="0.2">
      <c r="A69" s="312" t="s">
        <v>106</v>
      </c>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4"/>
      <c r="BX69" s="315" t="s">
        <v>451</v>
      </c>
      <c r="BY69" s="239"/>
      <c r="BZ69" s="239"/>
      <c r="CA69" s="239"/>
      <c r="CB69" s="239"/>
      <c r="CC69" s="239"/>
      <c r="CD69" s="239"/>
      <c r="CE69" s="316"/>
      <c r="CF69" s="317" t="s">
        <v>108</v>
      </c>
      <c r="CG69" s="239"/>
      <c r="CH69" s="239"/>
      <c r="CI69" s="239"/>
      <c r="CJ69" s="239"/>
      <c r="CK69" s="239"/>
      <c r="CL69" s="239"/>
      <c r="CM69" s="239"/>
      <c r="CN69" s="239"/>
      <c r="CO69" s="239"/>
      <c r="CP69" s="239"/>
      <c r="CQ69" s="239"/>
      <c r="CR69" s="316"/>
      <c r="CS69" s="317"/>
      <c r="CT69" s="239"/>
      <c r="CU69" s="239"/>
      <c r="CV69" s="239"/>
      <c r="CW69" s="239"/>
      <c r="CX69" s="239"/>
      <c r="CY69" s="239"/>
      <c r="CZ69" s="239"/>
      <c r="DA69" s="239"/>
      <c r="DB69" s="239"/>
      <c r="DC69" s="239"/>
      <c r="DD69" s="239"/>
      <c r="DE69" s="316"/>
      <c r="DF69" s="363"/>
      <c r="DG69" s="364"/>
      <c r="DH69" s="364"/>
      <c r="DI69" s="364"/>
      <c r="DJ69" s="364"/>
      <c r="DK69" s="364"/>
      <c r="DL69" s="364"/>
      <c r="DM69" s="364"/>
      <c r="DN69" s="364"/>
      <c r="DO69" s="364"/>
      <c r="DP69" s="364"/>
      <c r="DQ69" s="364"/>
      <c r="DR69" s="365"/>
      <c r="DS69" s="363"/>
      <c r="DT69" s="364"/>
      <c r="DU69" s="364"/>
      <c r="DV69" s="364"/>
      <c r="DW69" s="364"/>
      <c r="DX69" s="364"/>
      <c r="DY69" s="364"/>
      <c r="DZ69" s="364"/>
      <c r="EA69" s="364"/>
      <c r="EB69" s="364"/>
      <c r="EC69" s="364"/>
      <c r="ED69" s="364"/>
      <c r="EE69" s="365"/>
      <c r="EF69" s="363"/>
      <c r="EG69" s="364"/>
      <c r="EH69" s="364"/>
      <c r="EI69" s="364"/>
      <c r="EJ69" s="364"/>
      <c r="EK69" s="364"/>
      <c r="EL69" s="364"/>
      <c r="EM69" s="364"/>
      <c r="EN69" s="364"/>
      <c r="EO69" s="364"/>
      <c r="EP69" s="364"/>
      <c r="EQ69" s="364"/>
      <c r="ER69" s="365"/>
      <c r="ES69" s="363" t="s">
        <v>46</v>
      </c>
      <c r="ET69" s="364"/>
      <c r="EU69" s="364"/>
      <c r="EV69" s="364"/>
      <c r="EW69" s="364"/>
      <c r="EX69" s="364"/>
      <c r="EY69" s="364"/>
      <c r="EZ69" s="364"/>
      <c r="FA69" s="364"/>
      <c r="FB69" s="364"/>
      <c r="FC69" s="364"/>
      <c r="FD69" s="364"/>
      <c r="FE69" s="366"/>
    </row>
    <row r="70" spans="1:161" ht="21.75" hidden="1" customHeight="1" x14ac:dyDescent="0.2">
      <c r="A70" s="355" t="s">
        <v>109</v>
      </c>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218" t="s">
        <v>452</v>
      </c>
      <c r="BY70" s="219"/>
      <c r="BZ70" s="219"/>
      <c r="CA70" s="219"/>
      <c r="CB70" s="219"/>
      <c r="CC70" s="219"/>
      <c r="CD70" s="219"/>
      <c r="CE70" s="294"/>
      <c r="CF70" s="295" t="s">
        <v>108</v>
      </c>
      <c r="CG70" s="219"/>
      <c r="CH70" s="219"/>
      <c r="CI70" s="219"/>
      <c r="CJ70" s="219"/>
      <c r="CK70" s="219"/>
      <c r="CL70" s="219"/>
      <c r="CM70" s="219"/>
      <c r="CN70" s="219"/>
      <c r="CO70" s="219"/>
      <c r="CP70" s="219"/>
      <c r="CQ70" s="219"/>
      <c r="CR70" s="294"/>
      <c r="CS70" s="295"/>
      <c r="CT70" s="219"/>
      <c r="CU70" s="219"/>
      <c r="CV70" s="219"/>
      <c r="CW70" s="219"/>
      <c r="CX70" s="219"/>
      <c r="CY70" s="219"/>
      <c r="CZ70" s="219"/>
      <c r="DA70" s="219"/>
      <c r="DB70" s="219"/>
      <c r="DC70" s="219"/>
      <c r="DD70" s="219"/>
      <c r="DE70" s="294"/>
      <c r="DF70" s="331"/>
      <c r="DG70" s="332"/>
      <c r="DH70" s="332"/>
      <c r="DI70" s="332"/>
      <c r="DJ70" s="332"/>
      <c r="DK70" s="332"/>
      <c r="DL70" s="332"/>
      <c r="DM70" s="332"/>
      <c r="DN70" s="332"/>
      <c r="DO70" s="332"/>
      <c r="DP70" s="332"/>
      <c r="DQ70" s="332"/>
      <c r="DR70" s="373"/>
      <c r="DS70" s="331"/>
      <c r="DT70" s="332"/>
      <c r="DU70" s="332"/>
      <c r="DV70" s="332"/>
      <c r="DW70" s="332"/>
      <c r="DX70" s="332"/>
      <c r="DY70" s="332"/>
      <c r="DZ70" s="332"/>
      <c r="EA70" s="332"/>
      <c r="EB70" s="332"/>
      <c r="EC70" s="332"/>
      <c r="ED70" s="332"/>
      <c r="EE70" s="373"/>
      <c r="EF70" s="331"/>
      <c r="EG70" s="332"/>
      <c r="EH70" s="332"/>
      <c r="EI70" s="332"/>
      <c r="EJ70" s="332"/>
      <c r="EK70" s="332"/>
      <c r="EL70" s="332"/>
      <c r="EM70" s="332"/>
      <c r="EN70" s="332"/>
      <c r="EO70" s="332"/>
      <c r="EP70" s="332"/>
      <c r="EQ70" s="332"/>
      <c r="ER70" s="373"/>
      <c r="ES70" s="331" t="s">
        <v>46</v>
      </c>
      <c r="ET70" s="332"/>
      <c r="EU70" s="332"/>
      <c r="EV70" s="332"/>
      <c r="EW70" s="332"/>
      <c r="EX70" s="332"/>
      <c r="EY70" s="332"/>
      <c r="EZ70" s="332"/>
      <c r="FA70" s="332"/>
      <c r="FB70" s="332"/>
      <c r="FC70" s="332"/>
      <c r="FD70" s="332"/>
      <c r="FE70" s="333"/>
    </row>
    <row r="71" spans="1:161" ht="11.1" hidden="1" customHeight="1" x14ac:dyDescent="0.2">
      <c r="A71" s="302" t="s">
        <v>110</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218" t="s">
        <v>111</v>
      </c>
      <c r="BY71" s="219"/>
      <c r="BZ71" s="219"/>
      <c r="CA71" s="219"/>
      <c r="CB71" s="219"/>
      <c r="CC71" s="219"/>
      <c r="CD71" s="219"/>
      <c r="CE71" s="294"/>
      <c r="CF71" s="295" t="s">
        <v>112</v>
      </c>
      <c r="CG71" s="219"/>
      <c r="CH71" s="219"/>
      <c r="CI71" s="219"/>
      <c r="CJ71" s="219"/>
      <c r="CK71" s="219"/>
      <c r="CL71" s="219"/>
      <c r="CM71" s="219"/>
      <c r="CN71" s="219"/>
      <c r="CO71" s="219"/>
      <c r="CP71" s="219"/>
      <c r="CQ71" s="219"/>
      <c r="CR71" s="294"/>
      <c r="CS71" s="295"/>
      <c r="CT71" s="219"/>
      <c r="CU71" s="219"/>
      <c r="CV71" s="219"/>
      <c r="CW71" s="219"/>
      <c r="CX71" s="219"/>
      <c r="CY71" s="219"/>
      <c r="CZ71" s="219"/>
      <c r="DA71" s="219"/>
      <c r="DB71" s="219"/>
      <c r="DC71" s="219"/>
      <c r="DD71" s="219"/>
      <c r="DE71" s="294"/>
      <c r="DF71" s="291">
        <f>DF72+DF73+DF75+DF76+DF77</f>
        <v>0</v>
      </c>
      <c r="DG71" s="374"/>
      <c r="DH71" s="374"/>
      <c r="DI71" s="374"/>
      <c r="DJ71" s="374"/>
      <c r="DK71" s="374"/>
      <c r="DL71" s="374"/>
      <c r="DM71" s="374"/>
      <c r="DN71" s="374"/>
      <c r="DO71" s="374"/>
      <c r="DP71" s="374"/>
      <c r="DQ71" s="374"/>
      <c r="DR71" s="375"/>
      <c r="DS71" s="376"/>
      <c r="DT71" s="374"/>
      <c r="DU71" s="374"/>
      <c r="DV71" s="374"/>
      <c r="DW71" s="374"/>
      <c r="DX71" s="374"/>
      <c r="DY71" s="374"/>
      <c r="DZ71" s="374"/>
      <c r="EA71" s="374"/>
      <c r="EB71" s="374"/>
      <c r="EC71" s="374"/>
      <c r="ED71" s="374"/>
      <c r="EE71" s="375"/>
      <c r="EF71" s="376"/>
      <c r="EG71" s="374"/>
      <c r="EH71" s="374"/>
      <c r="EI71" s="374"/>
      <c r="EJ71" s="374"/>
      <c r="EK71" s="374"/>
      <c r="EL71" s="374"/>
      <c r="EM71" s="374"/>
      <c r="EN71" s="374"/>
      <c r="EO71" s="374"/>
      <c r="EP71" s="374"/>
      <c r="EQ71" s="374"/>
      <c r="ER71" s="375"/>
      <c r="ES71" s="331" t="s">
        <v>46</v>
      </c>
      <c r="ET71" s="332"/>
      <c r="EU71" s="332"/>
      <c r="EV71" s="332"/>
      <c r="EW71" s="332"/>
      <c r="EX71" s="332"/>
      <c r="EY71" s="332"/>
      <c r="EZ71" s="332"/>
      <c r="FA71" s="332"/>
      <c r="FB71" s="332"/>
      <c r="FC71" s="332"/>
      <c r="FD71" s="332"/>
      <c r="FE71" s="333"/>
    </row>
    <row r="72" spans="1:161" ht="21.75" hidden="1" customHeight="1" x14ac:dyDescent="0.2">
      <c r="A72" s="334" t="s">
        <v>113</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218" t="s">
        <v>114</v>
      </c>
      <c r="BY72" s="219"/>
      <c r="BZ72" s="219"/>
      <c r="CA72" s="219"/>
      <c r="CB72" s="219"/>
      <c r="CC72" s="219"/>
      <c r="CD72" s="219"/>
      <c r="CE72" s="294"/>
      <c r="CF72" s="295" t="s">
        <v>115</v>
      </c>
      <c r="CG72" s="219"/>
      <c r="CH72" s="219"/>
      <c r="CI72" s="219"/>
      <c r="CJ72" s="219"/>
      <c r="CK72" s="219"/>
      <c r="CL72" s="219"/>
      <c r="CM72" s="219"/>
      <c r="CN72" s="219"/>
      <c r="CO72" s="219"/>
      <c r="CP72" s="219"/>
      <c r="CQ72" s="219"/>
      <c r="CR72" s="294"/>
      <c r="CS72" s="295"/>
      <c r="CT72" s="219"/>
      <c r="CU72" s="219"/>
      <c r="CV72" s="219"/>
      <c r="CW72" s="219"/>
      <c r="CX72" s="219"/>
      <c r="CY72" s="219"/>
      <c r="CZ72" s="219"/>
      <c r="DA72" s="219"/>
      <c r="DB72" s="219"/>
      <c r="DC72" s="219"/>
      <c r="DD72" s="219"/>
      <c r="DE72" s="294"/>
      <c r="DF72" s="331"/>
      <c r="DG72" s="332"/>
      <c r="DH72" s="332"/>
      <c r="DI72" s="332"/>
      <c r="DJ72" s="332"/>
      <c r="DK72" s="332"/>
      <c r="DL72" s="332"/>
      <c r="DM72" s="332"/>
      <c r="DN72" s="332"/>
      <c r="DO72" s="332"/>
      <c r="DP72" s="332"/>
      <c r="DQ72" s="332"/>
      <c r="DR72" s="373"/>
      <c r="DS72" s="331"/>
      <c r="DT72" s="332"/>
      <c r="DU72" s="332"/>
      <c r="DV72" s="332"/>
      <c r="DW72" s="332"/>
      <c r="DX72" s="332"/>
      <c r="DY72" s="332"/>
      <c r="DZ72" s="332"/>
      <c r="EA72" s="332"/>
      <c r="EB72" s="332"/>
      <c r="EC72" s="332"/>
      <c r="ED72" s="332"/>
      <c r="EE72" s="373"/>
      <c r="EF72" s="331"/>
      <c r="EG72" s="332"/>
      <c r="EH72" s="332"/>
      <c r="EI72" s="332"/>
      <c r="EJ72" s="332"/>
      <c r="EK72" s="332"/>
      <c r="EL72" s="332"/>
      <c r="EM72" s="332"/>
      <c r="EN72" s="332"/>
      <c r="EO72" s="332"/>
      <c r="EP72" s="332"/>
      <c r="EQ72" s="332"/>
      <c r="ER72" s="373"/>
      <c r="ES72" s="331" t="s">
        <v>46</v>
      </c>
      <c r="ET72" s="332"/>
      <c r="EU72" s="332"/>
      <c r="EV72" s="332"/>
      <c r="EW72" s="332"/>
      <c r="EX72" s="332"/>
      <c r="EY72" s="332"/>
      <c r="EZ72" s="332"/>
      <c r="FA72" s="332"/>
      <c r="FB72" s="332"/>
      <c r="FC72" s="332"/>
      <c r="FD72" s="332"/>
      <c r="FE72" s="333"/>
    </row>
    <row r="73" spans="1:161" ht="33.75" hidden="1" customHeight="1" x14ac:dyDescent="0.2">
      <c r="A73" s="355" t="s">
        <v>116</v>
      </c>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218" t="s">
        <v>117</v>
      </c>
      <c r="BY73" s="219"/>
      <c r="BZ73" s="219"/>
      <c r="CA73" s="219"/>
      <c r="CB73" s="219"/>
      <c r="CC73" s="219"/>
      <c r="CD73" s="219"/>
      <c r="CE73" s="294"/>
      <c r="CF73" s="295" t="s">
        <v>118</v>
      </c>
      <c r="CG73" s="219"/>
      <c r="CH73" s="219"/>
      <c r="CI73" s="219"/>
      <c r="CJ73" s="219"/>
      <c r="CK73" s="219"/>
      <c r="CL73" s="219"/>
      <c r="CM73" s="219"/>
      <c r="CN73" s="219"/>
      <c r="CO73" s="219"/>
      <c r="CP73" s="219"/>
      <c r="CQ73" s="219"/>
      <c r="CR73" s="294"/>
      <c r="CS73" s="295" t="s">
        <v>453</v>
      </c>
      <c r="CT73" s="219"/>
      <c r="CU73" s="219"/>
      <c r="CV73" s="219"/>
      <c r="CW73" s="219"/>
      <c r="CX73" s="219"/>
      <c r="CY73" s="219"/>
      <c r="CZ73" s="219"/>
      <c r="DA73" s="219"/>
      <c r="DB73" s="219"/>
      <c r="DC73" s="219"/>
      <c r="DD73" s="219"/>
      <c r="DE73" s="294"/>
      <c r="DF73" s="282"/>
      <c r="DG73" s="283"/>
      <c r="DH73" s="283"/>
      <c r="DI73" s="283"/>
      <c r="DJ73" s="283"/>
      <c r="DK73" s="283"/>
      <c r="DL73" s="283"/>
      <c r="DM73" s="283"/>
      <c r="DN73" s="283"/>
      <c r="DO73" s="283"/>
      <c r="DP73" s="283"/>
      <c r="DQ73" s="283"/>
      <c r="DR73" s="284"/>
      <c r="DS73" s="331"/>
      <c r="DT73" s="332"/>
      <c r="DU73" s="332"/>
      <c r="DV73" s="332"/>
      <c r="DW73" s="332"/>
      <c r="DX73" s="332"/>
      <c r="DY73" s="332"/>
      <c r="DZ73" s="332"/>
      <c r="EA73" s="332"/>
      <c r="EB73" s="332"/>
      <c r="EC73" s="332"/>
      <c r="ED73" s="332"/>
      <c r="EE73" s="373"/>
      <c r="EF73" s="331"/>
      <c r="EG73" s="332"/>
      <c r="EH73" s="332"/>
      <c r="EI73" s="332"/>
      <c r="EJ73" s="332"/>
      <c r="EK73" s="332"/>
      <c r="EL73" s="332"/>
      <c r="EM73" s="332"/>
      <c r="EN73" s="332"/>
      <c r="EO73" s="332"/>
      <c r="EP73" s="332"/>
      <c r="EQ73" s="332"/>
      <c r="ER73" s="373"/>
      <c r="ES73" s="331" t="s">
        <v>46</v>
      </c>
      <c r="ET73" s="332"/>
      <c r="EU73" s="332"/>
      <c r="EV73" s="332"/>
      <c r="EW73" s="332"/>
      <c r="EX73" s="332"/>
      <c r="EY73" s="332"/>
      <c r="EZ73" s="332"/>
      <c r="FA73" s="332"/>
      <c r="FB73" s="332"/>
      <c r="FC73" s="332"/>
      <c r="FD73" s="332"/>
      <c r="FE73" s="333"/>
    </row>
    <row r="74" spans="1:161" ht="11.1" hidden="1" customHeight="1" x14ac:dyDescent="0.2">
      <c r="A74" s="355"/>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218"/>
      <c r="BY74" s="219"/>
      <c r="BZ74" s="219"/>
      <c r="CA74" s="219"/>
      <c r="CB74" s="219"/>
      <c r="CC74" s="219"/>
      <c r="CD74" s="219"/>
      <c r="CE74" s="294"/>
      <c r="CF74" s="295"/>
      <c r="CG74" s="219"/>
      <c r="CH74" s="219"/>
      <c r="CI74" s="219"/>
      <c r="CJ74" s="219"/>
      <c r="CK74" s="219"/>
      <c r="CL74" s="219"/>
      <c r="CM74" s="219"/>
      <c r="CN74" s="219"/>
      <c r="CO74" s="219"/>
      <c r="CP74" s="219"/>
      <c r="CQ74" s="219"/>
      <c r="CR74" s="294"/>
      <c r="CS74" s="295"/>
      <c r="CT74" s="219"/>
      <c r="CU74" s="219"/>
      <c r="CV74" s="219"/>
      <c r="CW74" s="219"/>
      <c r="CX74" s="219"/>
      <c r="CY74" s="219"/>
      <c r="CZ74" s="219"/>
      <c r="DA74" s="219"/>
      <c r="DB74" s="219"/>
      <c r="DC74" s="219"/>
      <c r="DD74" s="219"/>
      <c r="DE74" s="294"/>
      <c r="DF74" s="331"/>
      <c r="DG74" s="332"/>
      <c r="DH74" s="332"/>
      <c r="DI74" s="332"/>
      <c r="DJ74" s="332"/>
      <c r="DK74" s="332"/>
      <c r="DL74" s="332"/>
      <c r="DM74" s="332"/>
      <c r="DN74" s="332"/>
      <c r="DO74" s="332"/>
      <c r="DP74" s="332"/>
      <c r="DQ74" s="332"/>
      <c r="DR74" s="373"/>
      <c r="DS74" s="331"/>
      <c r="DT74" s="332"/>
      <c r="DU74" s="332"/>
      <c r="DV74" s="332"/>
      <c r="DW74" s="332"/>
      <c r="DX74" s="332"/>
      <c r="DY74" s="332"/>
      <c r="DZ74" s="332"/>
      <c r="EA74" s="332"/>
      <c r="EB74" s="332"/>
      <c r="EC74" s="332"/>
      <c r="ED74" s="332"/>
      <c r="EE74" s="373"/>
      <c r="EF74" s="331"/>
      <c r="EG74" s="332"/>
      <c r="EH74" s="332"/>
      <c r="EI74" s="332"/>
      <c r="EJ74" s="332"/>
      <c r="EK74" s="332"/>
      <c r="EL74" s="332"/>
      <c r="EM74" s="332"/>
      <c r="EN74" s="332"/>
      <c r="EO74" s="332"/>
      <c r="EP74" s="332"/>
      <c r="EQ74" s="332"/>
      <c r="ER74" s="373"/>
      <c r="ES74" s="331"/>
      <c r="ET74" s="332"/>
      <c r="EU74" s="332"/>
      <c r="EV74" s="332"/>
      <c r="EW74" s="332"/>
      <c r="EX74" s="332"/>
      <c r="EY74" s="332"/>
      <c r="EZ74" s="332"/>
      <c r="FA74" s="332"/>
      <c r="FB74" s="332"/>
      <c r="FC74" s="332"/>
      <c r="FD74" s="332"/>
      <c r="FE74" s="333"/>
    </row>
    <row r="75" spans="1:161" ht="21.75" hidden="1" customHeight="1" x14ac:dyDescent="0.2">
      <c r="A75" s="334" t="s">
        <v>119</v>
      </c>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BV75" s="335"/>
      <c r="BW75" s="335"/>
      <c r="BX75" s="218" t="s">
        <v>120</v>
      </c>
      <c r="BY75" s="219"/>
      <c r="BZ75" s="219"/>
      <c r="CA75" s="219"/>
      <c r="CB75" s="219"/>
      <c r="CC75" s="219"/>
      <c r="CD75" s="219"/>
      <c r="CE75" s="294"/>
      <c r="CF75" s="295" t="s">
        <v>121</v>
      </c>
      <c r="CG75" s="219"/>
      <c r="CH75" s="219"/>
      <c r="CI75" s="219"/>
      <c r="CJ75" s="219"/>
      <c r="CK75" s="219"/>
      <c r="CL75" s="219"/>
      <c r="CM75" s="219"/>
      <c r="CN75" s="219"/>
      <c r="CO75" s="219"/>
      <c r="CP75" s="219"/>
      <c r="CQ75" s="219"/>
      <c r="CR75" s="294"/>
      <c r="CS75" s="295"/>
      <c r="CT75" s="219"/>
      <c r="CU75" s="219"/>
      <c r="CV75" s="219"/>
      <c r="CW75" s="219"/>
      <c r="CX75" s="219"/>
      <c r="CY75" s="219"/>
      <c r="CZ75" s="219"/>
      <c r="DA75" s="219"/>
      <c r="DB75" s="219"/>
      <c r="DC75" s="219"/>
      <c r="DD75" s="219"/>
      <c r="DE75" s="294"/>
      <c r="DF75" s="331"/>
      <c r="DG75" s="332"/>
      <c r="DH75" s="332"/>
      <c r="DI75" s="332"/>
      <c r="DJ75" s="332"/>
      <c r="DK75" s="332"/>
      <c r="DL75" s="332"/>
      <c r="DM75" s="332"/>
      <c r="DN75" s="332"/>
      <c r="DO75" s="332"/>
      <c r="DP75" s="332"/>
      <c r="DQ75" s="332"/>
      <c r="DR75" s="373"/>
      <c r="DS75" s="331"/>
      <c r="DT75" s="332"/>
      <c r="DU75" s="332"/>
      <c r="DV75" s="332"/>
      <c r="DW75" s="332"/>
      <c r="DX75" s="332"/>
      <c r="DY75" s="332"/>
      <c r="DZ75" s="332"/>
      <c r="EA75" s="332"/>
      <c r="EB75" s="332"/>
      <c r="EC75" s="332"/>
      <c r="ED75" s="332"/>
      <c r="EE75" s="373"/>
      <c r="EF75" s="331"/>
      <c r="EG75" s="332"/>
      <c r="EH75" s="332"/>
      <c r="EI75" s="332"/>
      <c r="EJ75" s="332"/>
      <c r="EK75" s="332"/>
      <c r="EL75" s="332"/>
      <c r="EM75" s="332"/>
      <c r="EN75" s="332"/>
      <c r="EO75" s="332"/>
      <c r="EP75" s="332"/>
      <c r="EQ75" s="332"/>
      <c r="ER75" s="373"/>
      <c r="ES75" s="331" t="s">
        <v>46</v>
      </c>
      <c r="ET75" s="332"/>
      <c r="EU75" s="332"/>
      <c r="EV75" s="332"/>
      <c r="EW75" s="332"/>
      <c r="EX75" s="332"/>
      <c r="EY75" s="332"/>
      <c r="EZ75" s="332"/>
      <c r="FA75" s="332"/>
      <c r="FB75" s="332"/>
      <c r="FC75" s="332"/>
      <c r="FD75" s="332"/>
      <c r="FE75" s="333"/>
    </row>
    <row r="76" spans="1:161" ht="33.75" hidden="1" customHeight="1" x14ac:dyDescent="0.2">
      <c r="A76" s="334" t="s">
        <v>122</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218" t="s">
        <v>123</v>
      </c>
      <c r="BY76" s="219"/>
      <c r="BZ76" s="219"/>
      <c r="CA76" s="219"/>
      <c r="CB76" s="219"/>
      <c r="CC76" s="219"/>
      <c r="CD76" s="219"/>
      <c r="CE76" s="294"/>
      <c r="CF76" s="295" t="s">
        <v>124</v>
      </c>
      <c r="CG76" s="219"/>
      <c r="CH76" s="219"/>
      <c r="CI76" s="219"/>
      <c r="CJ76" s="219"/>
      <c r="CK76" s="219"/>
      <c r="CL76" s="219"/>
      <c r="CM76" s="219"/>
      <c r="CN76" s="219"/>
      <c r="CO76" s="219"/>
      <c r="CP76" s="219"/>
      <c r="CQ76" s="219"/>
      <c r="CR76" s="294"/>
      <c r="CS76" s="295"/>
      <c r="CT76" s="219"/>
      <c r="CU76" s="219"/>
      <c r="CV76" s="219"/>
      <c r="CW76" s="219"/>
      <c r="CX76" s="219"/>
      <c r="CY76" s="219"/>
      <c r="CZ76" s="219"/>
      <c r="DA76" s="219"/>
      <c r="DB76" s="219"/>
      <c r="DC76" s="219"/>
      <c r="DD76" s="219"/>
      <c r="DE76" s="294"/>
      <c r="DF76" s="331"/>
      <c r="DG76" s="332"/>
      <c r="DH76" s="332"/>
      <c r="DI76" s="332"/>
      <c r="DJ76" s="332"/>
      <c r="DK76" s="332"/>
      <c r="DL76" s="332"/>
      <c r="DM76" s="332"/>
      <c r="DN76" s="332"/>
      <c r="DO76" s="332"/>
      <c r="DP76" s="332"/>
      <c r="DQ76" s="332"/>
      <c r="DR76" s="373"/>
      <c r="DS76" s="331"/>
      <c r="DT76" s="332"/>
      <c r="DU76" s="332"/>
      <c r="DV76" s="332"/>
      <c r="DW76" s="332"/>
      <c r="DX76" s="332"/>
      <c r="DY76" s="332"/>
      <c r="DZ76" s="332"/>
      <c r="EA76" s="332"/>
      <c r="EB76" s="332"/>
      <c r="EC76" s="332"/>
      <c r="ED76" s="332"/>
      <c r="EE76" s="373"/>
      <c r="EF76" s="331"/>
      <c r="EG76" s="332"/>
      <c r="EH76" s="332"/>
      <c r="EI76" s="332"/>
      <c r="EJ76" s="332"/>
      <c r="EK76" s="332"/>
      <c r="EL76" s="332"/>
      <c r="EM76" s="332"/>
      <c r="EN76" s="332"/>
      <c r="EO76" s="332"/>
      <c r="EP76" s="332"/>
      <c r="EQ76" s="332"/>
      <c r="ER76" s="373"/>
      <c r="ES76" s="331" t="s">
        <v>46</v>
      </c>
      <c r="ET76" s="332"/>
      <c r="EU76" s="332"/>
      <c r="EV76" s="332"/>
      <c r="EW76" s="332"/>
      <c r="EX76" s="332"/>
      <c r="EY76" s="332"/>
      <c r="EZ76" s="332"/>
      <c r="FA76" s="332"/>
      <c r="FB76" s="332"/>
      <c r="FC76" s="332"/>
      <c r="FD76" s="332"/>
      <c r="FE76" s="333"/>
    </row>
    <row r="77" spans="1:161" ht="11.1" customHeight="1" x14ac:dyDescent="0.2">
      <c r="A77" s="334" t="s">
        <v>454</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218" t="s">
        <v>125</v>
      </c>
      <c r="BY77" s="219"/>
      <c r="BZ77" s="219"/>
      <c r="CA77" s="219"/>
      <c r="CB77" s="219"/>
      <c r="CC77" s="219"/>
      <c r="CD77" s="219"/>
      <c r="CE77" s="294"/>
      <c r="CF77" s="295" t="s">
        <v>126</v>
      </c>
      <c r="CG77" s="219"/>
      <c r="CH77" s="219"/>
      <c r="CI77" s="219"/>
      <c r="CJ77" s="219"/>
      <c r="CK77" s="219"/>
      <c r="CL77" s="219"/>
      <c r="CM77" s="219"/>
      <c r="CN77" s="219"/>
      <c r="CO77" s="219"/>
      <c r="CP77" s="219"/>
      <c r="CQ77" s="219"/>
      <c r="CR77" s="294"/>
      <c r="CS77" s="295"/>
      <c r="CT77" s="219"/>
      <c r="CU77" s="219"/>
      <c r="CV77" s="219"/>
      <c r="CW77" s="219"/>
      <c r="CX77" s="219"/>
      <c r="CY77" s="219"/>
      <c r="CZ77" s="219"/>
      <c r="DA77" s="219"/>
      <c r="DB77" s="219"/>
      <c r="DC77" s="219"/>
      <c r="DD77" s="219"/>
      <c r="DE77" s="294"/>
      <c r="DF77" s="331"/>
      <c r="DG77" s="332"/>
      <c r="DH77" s="332"/>
      <c r="DI77" s="332"/>
      <c r="DJ77" s="332"/>
      <c r="DK77" s="332"/>
      <c r="DL77" s="332"/>
      <c r="DM77" s="332"/>
      <c r="DN77" s="332"/>
      <c r="DO77" s="332"/>
      <c r="DP77" s="332"/>
      <c r="DQ77" s="332"/>
      <c r="DR77" s="373"/>
      <c r="DS77" s="331"/>
      <c r="DT77" s="332"/>
      <c r="DU77" s="332"/>
      <c r="DV77" s="332"/>
      <c r="DW77" s="332"/>
      <c r="DX77" s="332"/>
      <c r="DY77" s="332"/>
      <c r="DZ77" s="332"/>
      <c r="EA77" s="332"/>
      <c r="EB77" s="332"/>
      <c r="EC77" s="332"/>
      <c r="ED77" s="332"/>
      <c r="EE77" s="373"/>
      <c r="EF77" s="331"/>
      <c r="EG77" s="332"/>
      <c r="EH77" s="332"/>
      <c r="EI77" s="332"/>
      <c r="EJ77" s="332"/>
      <c r="EK77" s="332"/>
      <c r="EL77" s="332"/>
      <c r="EM77" s="332"/>
      <c r="EN77" s="332"/>
      <c r="EO77" s="332"/>
      <c r="EP77" s="332"/>
      <c r="EQ77" s="332"/>
      <c r="ER77" s="373"/>
      <c r="ES77" s="331" t="s">
        <v>46</v>
      </c>
      <c r="ET77" s="332"/>
      <c r="EU77" s="332"/>
      <c r="EV77" s="332"/>
      <c r="EW77" s="332"/>
      <c r="EX77" s="332"/>
      <c r="EY77" s="332"/>
      <c r="EZ77" s="332"/>
      <c r="FA77" s="332"/>
      <c r="FB77" s="332"/>
      <c r="FC77" s="332"/>
      <c r="FD77" s="332"/>
      <c r="FE77" s="333"/>
    </row>
    <row r="78" spans="1:161" ht="11.1" customHeight="1" x14ac:dyDescent="0.2">
      <c r="A78" s="302" t="s">
        <v>127</v>
      </c>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218" t="s">
        <v>128</v>
      </c>
      <c r="BY78" s="219"/>
      <c r="BZ78" s="219"/>
      <c r="CA78" s="219"/>
      <c r="CB78" s="219"/>
      <c r="CC78" s="219"/>
      <c r="CD78" s="219"/>
      <c r="CE78" s="294"/>
      <c r="CF78" s="295" t="s">
        <v>129</v>
      </c>
      <c r="CG78" s="219"/>
      <c r="CH78" s="219"/>
      <c r="CI78" s="219"/>
      <c r="CJ78" s="219"/>
      <c r="CK78" s="219"/>
      <c r="CL78" s="219"/>
      <c r="CM78" s="219"/>
      <c r="CN78" s="219"/>
      <c r="CO78" s="219"/>
      <c r="CP78" s="219"/>
      <c r="CQ78" s="219"/>
      <c r="CR78" s="294"/>
      <c r="CS78" s="295" t="s">
        <v>271</v>
      </c>
      <c r="CT78" s="219"/>
      <c r="CU78" s="219"/>
      <c r="CV78" s="219"/>
      <c r="CW78" s="219"/>
      <c r="CX78" s="219"/>
      <c r="CY78" s="219"/>
      <c r="CZ78" s="219"/>
      <c r="DA78" s="219"/>
      <c r="DB78" s="219"/>
      <c r="DC78" s="219"/>
      <c r="DD78" s="219"/>
      <c r="DE78" s="294"/>
      <c r="DF78" s="291">
        <f>DF79+DF80+DF81</f>
        <v>119370</v>
      </c>
      <c r="DG78" s="292"/>
      <c r="DH78" s="292"/>
      <c r="DI78" s="292"/>
      <c r="DJ78" s="292"/>
      <c r="DK78" s="292"/>
      <c r="DL78" s="292"/>
      <c r="DM78" s="292"/>
      <c r="DN78" s="292"/>
      <c r="DO78" s="292"/>
      <c r="DP78" s="292"/>
      <c r="DQ78" s="292"/>
      <c r="DR78" s="293"/>
      <c r="DS78" s="291">
        <f>DS79+DS80+DS81</f>
        <v>119370</v>
      </c>
      <c r="DT78" s="292"/>
      <c r="DU78" s="292"/>
      <c r="DV78" s="292"/>
      <c r="DW78" s="292"/>
      <c r="DX78" s="292"/>
      <c r="DY78" s="292"/>
      <c r="DZ78" s="292"/>
      <c r="EA78" s="292"/>
      <c r="EB78" s="292"/>
      <c r="EC78" s="292"/>
      <c r="ED78" s="292"/>
      <c r="EE78" s="293"/>
      <c r="EF78" s="291">
        <f>EF79+EF80+EF81</f>
        <v>119370</v>
      </c>
      <c r="EG78" s="292"/>
      <c r="EH78" s="292"/>
      <c r="EI78" s="292"/>
      <c r="EJ78" s="292"/>
      <c r="EK78" s="292"/>
      <c r="EL78" s="292"/>
      <c r="EM78" s="292"/>
      <c r="EN78" s="292"/>
      <c r="EO78" s="292"/>
      <c r="EP78" s="292"/>
      <c r="EQ78" s="292"/>
      <c r="ER78" s="293"/>
      <c r="ES78" s="331" t="s">
        <v>46</v>
      </c>
      <c r="ET78" s="332"/>
      <c r="EU78" s="332"/>
      <c r="EV78" s="332"/>
      <c r="EW78" s="332"/>
      <c r="EX78" s="332"/>
      <c r="EY78" s="332"/>
      <c r="EZ78" s="332"/>
      <c r="FA78" s="332"/>
      <c r="FB78" s="332"/>
      <c r="FC78" s="332"/>
      <c r="FD78" s="332"/>
      <c r="FE78" s="333"/>
    </row>
    <row r="79" spans="1:161" ht="21.75" customHeight="1" x14ac:dyDescent="0.2">
      <c r="A79" s="334" t="s">
        <v>130</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218" t="s">
        <v>131</v>
      </c>
      <c r="BY79" s="219"/>
      <c r="BZ79" s="219"/>
      <c r="CA79" s="219"/>
      <c r="CB79" s="219"/>
      <c r="CC79" s="219"/>
      <c r="CD79" s="219"/>
      <c r="CE79" s="294"/>
      <c r="CF79" s="295" t="s">
        <v>132</v>
      </c>
      <c r="CG79" s="219"/>
      <c r="CH79" s="219"/>
      <c r="CI79" s="219"/>
      <c r="CJ79" s="219"/>
      <c r="CK79" s="219"/>
      <c r="CL79" s="219"/>
      <c r="CM79" s="219"/>
      <c r="CN79" s="219"/>
      <c r="CO79" s="219"/>
      <c r="CP79" s="219"/>
      <c r="CQ79" s="219"/>
      <c r="CR79" s="294"/>
      <c r="CS79" s="295" t="s">
        <v>271</v>
      </c>
      <c r="CT79" s="219"/>
      <c r="CU79" s="219"/>
      <c r="CV79" s="219"/>
      <c r="CW79" s="219"/>
      <c r="CX79" s="219"/>
      <c r="CY79" s="219"/>
      <c r="CZ79" s="219"/>
      <c r="DA79" s="219"/>
      <c r="DB79" s="219"/>
      <c r="DC79" s="219"/>
      <c r="DD79" s="219"/>
      <c r="DE79" s="294"/>
      <c r="DF79" s="344">
        <v>115480</v>
      </c>
      <c r="DG79" s="345"/>
      <c r="DH79" s="345"/>
      <c r="DI79" s="345"/>
      <c r="DJ79" s="345"/>
      <c r="DK79" s="345"/>
      <c r="DL79" s="345"/>
      <c r="DM79" s="345"/>
      <c r="DN79" s="345"/>
      <c r="DO79" s="345"/>
      <c r="DP79" s="345"/>
      <c r="DQ79" s="345"/>
      <c r="DR79" s="346"/>
      <c r="DS79" s="344">
        <v>115480</v>
      </c>
      <c r="DT79" s="345"/>
      <c r="DU79" s="345"/>
      <c r="DV79" s="345"/>
      <c r="DW79" s="345"/>
      <c r="DX79" s="345"/>
      <c r="DY79" s="345"/>
      <c r="DZ79" s="345"/>
      <c r="EA79" s="345"/>
      <c r="EB79" s="345"/>
      <c r="EC79" s="345"/>
      <c r="ED79" s="345"/>
      <c r="EE79" s="346"/>
      <c r="EF79" s="344">
        <v>115480</v>
      </c>
      <c r="EG79" s="345"/>
      <c r="EH79" s="345"/>
      <c r="EI79" s="345"/>
      <c r="EJ79" s="345"/>
      <c r="EK79" s="345"/>
      <c r="EL79" s="345"/>
      <c r="EM79" s="345"/>
      <c r="EN79" s="345"/>
      <c r="EO79" s="345"/>
      <c r="EP79" s="345"/>
      <c r="EQ79" s="345"/>
      <c r="ER79" s="346"/>
      <c r="ES79" s="331" t="s">
        <v>46</v>
      </c>
      <c r="ET79" s="332"/>
      <c r="EU79" s="332"/>
      <c r="EV79" s="332"/>
      <c r="EW79" s="332"/>
      <c r="EX79" s="332"/>
      <c r="EY79" s="332"/>
      <c r="EZ79" s="332"/>
      <c r="FA79" s="332"/>
      <c r="FB79" s="332"/>
      <c r="FC79" s="332"/>
      <c r="FD79" s="332"/>
      <c r="FE79" s="333"/>
    </row>
    <row r="80" spans="1:161" ht="23.25" customHeight="1" x14ac:dyDescent="0.2">
      <c r="A80" s="334" t="s">
        <v>133</v>
      </c>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218" t="s">
        <v>134</v>
      </c>
      <c r="BY80" s="219"/>
      <c r="BZ80" s="219"/>
      <c r="CA80" s="219"/>
      <c r="CB80" s="219"/>
      <c r="CC80" s="219"/>
      <c r="CD80" s="219"/>
      <c r="CE80" s="294"/>
      <c r="CF80" s="295" t="s">
        <v>135</v>
      </c>
      <c r="CG80" s="219"/>
      <c r="CH80" s="219"/>
      <c r="CI80" s="219"/>
      <c r="CJ80" s="219"/>
      <c r="CK80" s="219"/>
      <c r="CL80" s="219"/>
      <c r="CM80" s="219"/>
      <c r="CN80" s="219"/>
      <c r="CO80" s="219"/>
      <c r="CP80" s="219"/>
      <c r="CQ80" s="219"/>
      <c r="CR80" s="294"/>
      <c r="CS80" s="295" t="s">
        <v>271</v>
      </c>
      <c r="CT80" s="219"/>
      <c r="CU80" s="219"/>
      <c r="CV80" s="219"/>
      <c r="CW80" s="219"/>
      <c r="CX80" s="219"/>
      <c r="CY80" s="219"/>
      <c r="CZ80" s="219"/>
      <c r="DA80" s="219"/>
      <c r="DB80" s="219"/>
      <c r="DC80" s="219"/>
      <c r="DD80" s="219"/>
      <c r="DE80" s="294"/>
      <c r="DF80" s="344">
        <v>3890</v>
      </c>
      <c r="DG80" s="345"/>
      <c r="DH80" s="345"/>
      <c r="DI80" s="345"/>
      <c r="DJ80" s="345"/>
      <c r="DK80" s="345"/>
      <c r="DL80" s="345"/>
      <c r="DM80" s="345"/>
      <c r="DN80" s="345"/>
      <c r="DO80" s="345"/>
      <c r="DP80" s="345"/>
      <c r="DQ80" s="345"/>
      <c r="DR80" s="346"/>
      <c r="DS80" s="344">
        <v>3890</v>
      </c>
      <c r="DT80" s="345"/>
      <c r="DU80" s="345"/>
      <c r="DV80" s="345"/>
      <c r="DW80" s="345"/>
      <c r="DX80" s="345"/>
      <c r="DY80" s="345"/>
      <c r="DZ80" s="345"/>
      <c r="EA80" s="345"/>
      <c r="EB80" s="345"/>
      <c r="EC80" s="345"/>
      <c r="ED80" s="345"/>
      <c r="EE80" s="346"/>
      <c r="EF80" s="344">
        <v>3890</v>
      </c>
      <c r="EG80" s="345"/>
      <c r="EH80" s="345"/>
      <c r="EI80" s="345"/>
      <c r="EJ80" s="345"/>
      <c r="EK80" s="345"/>
      <c r="EL80" s="345"/>
      <c r="EM80" s="345"/>
      <c r="EN80" s="345"/>
      <c r="EO80" s="345"/>
      <c r="EP80" s="345"/>
      <c r="EQ80" s="345"/>
      <c r="ER80" s="346"/>
      <c r="ES80" s="331" t="s">
        <v>46</v>
      </c>
      <c r="ET80" s="332"/>
      <c r="EU80" s="332"/>
      <c r="EV80" s="332"/>
      <c r="EW80" s="332"/>
      <c r="EX80" s="332"/>
      <c r="EY80" s="332"/>
      <c r="EZ80" s="332"/>
      <c r="FA80" s="332"/>
      <c r="FB80" s="332"/>
      <c r="FC80" s="332"/>
      <c r="FD80" s="332"/>
      <c r="FE80" s="333"/>
    </row>
    <row r="81" spans="1:161" ht="11.1" hidden="1" customHeight="1" x14ac:dyDescent="0.2">
      <c r="A81" s="334" t="s">
        <v>455</v>
      </c>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218" t="s">
        <v>136</v>
      </c>
      <c r="BY81" s="219"/>
      <c r="BZ81" s="219"/>
      <c r="CA81" s="219"/>
      <c r="CB81" s="219"/>
      <c r="CC81" s="219"/>
      <c r="CD81" s="219"/>
      <c r="CE81" s="294"/>
      <c r="CF81" s="295" t="s">
        <v>137</v>
      </c>
      <c r="CG81" s="219"/>
      <c r="CH81" s="219"/>
      <c r="CI81" s="219"/>
      <c r="CJ81" s="219"/>
      <c r="CK81" s="219"/>
      <c r="CL81" s="219"/>
      <c r="CM81" s="219"/>
      <c r="CN81" s="219"/>
      <c r="CO81" s="219"/>
      <c r="CP81" s="219"/>
      <c r="CQ81" s="219"/>
      <c r="CR81" s="294"/>
      <c r="CS81" s="295" t="s">
        <v>556</v>
      </c>
      <c r="CT81" s="219"/>
      <c r="CU81" s="219"/>
      <c r="CV81" s="219"/>
      <c r="CW81" s="219"/>
      <c r="CX81" s="219"/>
      <c r="CY81" s="219"/>
      <c r="CZ81" s="219"/>
      <c r="DA81" s="219"/>
      <c r="DB81" s="219"/>
      <c r="DC81" s="219"/>
      <c r="DD81" s="219"/>
      <c r="DE81" s="294"/>
      <c r="DF81" s="344"/>
      <c r="DG81" s="345"/>
      <c r="DH81" s="345"/>
      <c r="DI81" s="345"/>
      <c r="DJ81" s="345"/>
      <c r="DK81" s="345"/>
      <c r="DL81" s="345"/>
      <c r="DM81" s="345"/>
      <c r="DN81" s="345"/>
      <c r="DO81" s="345"/>
      <c r="DP81" s="345"/>
      <c r="DQ81" s="345"/>
      <c r="DR81" s="346"/>
      <c r="DS81" s="344"/>
      <c r="DT81" s="345"/>
      <c r="DU81" s="345"/>
      <c r="DV81" s="345"/>
      <c r="DW81" s="345"/>
      <c r="DX81" s="345"/>
      <c r="DY81" s="345"/>
      <c r="DZ81" s="345"/>
      <c r="EA81" s="345"/>
      <c r="EB81" s="345"/>
      <c r="EC81" s="345"/>
      <c r="ED81" s="345"/>
      <c r="EE81" s="346"/>
      <c r="EF81" s="344"/>
      <c r="EG81" s="345"/>
      <c r="EH81" s="345"/>
      <c r="EI81" s="345"/>
      <c r="EJ81" s="345"/>
      <c r="EK81" s="345"/>
      <c r="EL81" s="345"/>
      <c r="EM81" s="345"/>
      <c r="EN81" s="345"/>
      <c r="EO81" s="345"/>
      <c r="EP81" s="345"/>
      <c r="EQ81" s="345"/>
      <c r="ER81" s="346"/>
      <c r="ES81" s="331" t="s">
        <v>46</v>
      </c>
      <c r="ET81" s="332"/>
      <c r="EU81" s="332"/>
      <c r="EV81" s="332"/>
      <c r="EW81" s="332"/>
      <c r="EX81" s="332"/>
      <c r="EY81" s="332"/>
      <c r="EZ81" s="332"/>
      <c r="FA81" s="332"/>
      <c r="FB81" s="332"/>
      <c r="FC81" s="332"/>
      <c r="FD81" s="332"/>
      <c r="FE81" s="333"/>
    </row>
    <row r="82" spans="1:161" ht="11.1" hidden="1" customHeight="1" x14ac:dyDescent="0.2">
      <c r="A82" s="302" t="s">
        <v>138</v>
      </c>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218" t="s">
        <v>139</v>
      </c>
      <c r="BY82" s="219"/>
      <c r="BZ82" s="219"/>
      <c r="CA82" s="219"/>
      <c r="CB82" s="219"/>
      <c r="CC82" s="219"/>
      <c r="CD82" s="219"/>
      <c r="CE82" s="294"/>
      <c r="CF82" s="295" t="s">
        <v>46</v>
      </c>
      <c r="CG82" s="219"/>
      <c r="CH82" s="219"/>
      <c r="CI82" s="219"/>
      <c r="CJ82" s="219"/>
      <c r="CK82" s="219"/>
      <c r="CL82" s="219"/>
      <c r="CM82" s="219"/>
      <c r="CN82" s="219"/>
      <c r="CO82" s="219"/>
      <c r="CP82" s="219"/>
      <c r="CQ82" s="219"/>
      <c r="CR82" s="294"/>
      <c r="CS82" s="295"/>
      <c r="CT82" s="219"/>
      <c r="CU82" s="219"/>
      <c r="CV82" s="219"/>
      <c r="CW82" s="219"/>
      <c r="CX82" s="219"/>
      <c r="CY82" s="219"/>
      <c r="CZ82" s="219"/>
      <c r="DA82" s="219"/>
      <c r="DB82" s="219"/>
      <c r="DC82" s="219"/>
      <c r="DD82" s="219"/>
      <c r="DE82" s="294"/>
      <c r="DF82" s="331"/>
      <c r="DG82" s="332"/>
      <c r="DH82" s="332"/>
      <c r="DI82" s="332"/>
      <c r="DJ82" s="332"/>
      <c r="DK82" s="332"/>
      <c r="DL82" s="332"/>
      <c r="DM82" s="332"/>
      <c r="DN82" s="332"/>
      <c r="DO82" s="332"/>
      <c r="DP82" s="332"/>
      <c r="DQ82" s="332"/>
      <c r="DR82" s="373"/>
      <c r="DS82" s="331"/>
      <c r="DT82" s="332"/>
      <c r="DU82" s="332"/>
      <c r="DV82" s="332"/>
      <c r="DW82" s="332"/>
      <c r="DX82" s="332"/>
      <c r="DY82" s="332"/>
      <c r="DZ82" s="332"/>
      <c r="EA82" s="332"/>
      <c r="EB82" s="332"/>
      <c r="EC82" s="332"/>
      <c r="ED82" s="332"/>
      <c r="EE82" s="373"/>
      <c r="EF82" s="331"/>
      <c r="EG82" s="332"/>
      <c r="EH82" s="332"/>
      <c r="EI82" s="332"/>
      <c r="EJ82" s="332"/>
      <c r="EK82" s="332"/>
      <c r="EL82" s="332"/>
      <c r="EM82" s="332"/>
      <c r="EN82" s="332"/>
      <c r="EO82" s="332"/>
      <c r="EP82" s="332"/>
      <c r="EQ82" s="332"/>
      <c r="ER82" s="373"/>
      <c r="ES82" s="331" t="s">
        <v>46</v>
      </c>
      <c r="ET82" s="332"/>
      <c r="EU82" s="332"/>
      <c r="EV82" s="332"/>
      <c r="EW82" s="332"/>
      <c r="EX82" s="332"/>
      <c r="EY82" s="332"/>
      <c r="EZ82" s="332"/>
      <c r="FA82" s="332"/>
      <c r="FB82" s="332"/>
      <c r="FC82" s="332"/>
      <c r="FD82" s="332"/>
      <c r="FE82" s="333"/>
    </row>
    <row r="83" spans="1:161" ht="21.75" hidden="1" customHeight="1" x14ac:dyDescent="0.2">
      <c r="A83" s="334" t="s">
        <v>456</v>
      </c>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218" t="s">
        <v>140</v>
      </c>
      <c r="BY83" s="219"/>
      <c r="BZ83" s="219"/>
      <c r="CA83" s="219"/>
      <c r="CB83" s="219"/>
      <c r="CC83" s="219"/>
      <c r="CD83" s="219"/>
      <c r="CE83" s="294"/>
      <c r="CF83" s="295" t="s">
        <v>457</v>
      </c>
      <c r="CG83" s="219"/>
      <c r="CH83" s="219"/>
      <c r="CI83" s="219"/>
      <c r="CJ83" s="219"/>
      <c r="CK83" s="219"/>
      <c r="CL83" s="219"/>
      <c r="CM83" s="219"/>
      <c r="CN83" s="219"/>
      <c r="CO83" s="219"/>
      <c r="CP83" s="219"/>
      <c r="CQ83" s="219"/>
      <c r="CR83" s="294"/>
      <c r="CS83" s="295"/>
      <c r="CT83" s="219"/>
      <c r="CU83" s="219"/>
      <c r="CV83" s="219"/>
      <c r="CW83" s="219"/>
      <c r="CX83" s="219"/>
      <c r="CY83" s="219"/>
      <c r="CZ83" s="219"/>
      <c r="DA83" s="219"/>
      <c r="DB83" s="219"/>
      <c r="DC83" s="219"/>
      <c r="DD83" s="219"/>
      <c r="DE83" s="294"/>
      <c r="DF83" s="331"/>
      <c r="DG83" s="332"/>
      <c r="DH83" s="332"/>
      <c r="DI83" s="332"/>
      <c r="DJ83" s="332"/>
      <c r="DK83" s="332"/>
      <c r="DL83" s="332"/>
      <c r="DM83" s="332"/>
      <c r="DN83" s="332"/>
      <c r="DO83" s="332"/>
      <c r="DP83" s="332"/>
      <c r="DQ83" s="332"/>
      <c r="DR83" s="373"/>
      <c r="DS83" s="331"/>
      <c r="DT83" s="332"/>
      <c r="DU83" s="332"/>
      <c r="DV83" s="332"/>
      <c r="DW83" s="332"/>
      <c r="DX83" s="332"/>
      <c r="DY83" s="332"/>
      <c r="DZ83" s="332"/>
      <c r="EA83" s="332"/>
      <c r="EB83" s="332"/>
      <c r="EC83" s="332"/>
      <c r="ED83" s="332"/>
      <c r="EE83" s="373"/>
      <c r="EF83" s="331"/>
      <c r="EG83" s="332"/>
      <c r="EH83" s="332"/>
      <c r="EI83" s="332"/>
      <c r="EJ83" s="332"/>
      <c r="EK83" s="332"/>
      <c r="EL83" s="332"/>
      <c r="EM83" s="332"/>
      <c r="EN83" s="332"/>
      <c r="EO83" s="332"/>
      <c r="EP83" s="332"/>
      <c r="EQ83" s="332"/>
      <c r="ER83" s="373"/>
      <c r="ES83" s="331"/>
      <c r="ET83" s="332"/>
      <c r="EU83" s="332"/>
      <c r="EV83" s="332"/>
      <c r="EW83" s="332"/>
      <c r="EX83" s="332"/>
      <c r="EY83" s="332"/>
      <c r="EZ83" s="332"/>
      <c r="FA83" s="332"/>
      <c r="FB83" s="332"/>
      <c r="FC83" s="332"/>
      <c r="FD83" s="332"/>
      <c r="FE83" s="333"/>
    </row>
    <row r="84" spans="1:161" ht="11.1" hidden="1" customHeight="1" x14ac:dyDescent="0.2">
      <c r="A84" s="334" t="s">
        <v>458</v>
      </c>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218" t="s">
        <v>143</v>
      </c>
      <c r="BY84" s="219"/>
      <c r="BZ84" s="219"/>
      <c r="CA84" s="219"/>
      <c r="CB84" s="219"/>
      <c r="CC84" s="219"/>
      <c r="CD84" s="219"/>
      <c r="CE84" s="294"/>
      <c r="CF84" s="295" t="s">
        <v>459</v>
      </c>
      <c r="CG84" s="219"/>
      <c r="CH84" s="219"/>
      <c r="CI84" s="219"/>
      <c r="CJ84" s="219"/>
      <c r="CK84" s="219"/>
      <c r="CL84" s="219"/>
      <c r="CM84" s="219"/>
      <c r="CN84" s="219"/>
      <c r="CO84" s="219"/>
      <c r="CP84" s="219"/>
      <c r="CQ84" s="219"/>
      <c r="CR84" s="294"/>
      <c r="CS84" s="295"/>
      <c r="CT84" s="219"/>
      <c r="CU84" s="219"/>
      <c r="CV84" s="219"/>
      <c r="CW84" s="219"/>
      <c r="CX84" s="219"/>
      <c r="CY84" s="219"/>
      <c r="CZ84" s="219"/>
      <c r="DA84" s="219"/>
      <c r="DB84" s="219"/>
      <c r="DC84" s="219"/>
      <c r="DD84" s="219"/>
      <c r="DE84" s="294"/>
      <c r="DF84" s="331"/>
      <c r="DG84" s="332"/>
      <c r="DH84" s="332"/>
      <c r="DI84" s="332"/>
      <c r="DJ84" s="332"/>
      <c r="DK84" s="332"/>
      <c r="DL84" s="332"/>
      <c r="DM84" s="332"/>
      <c r="DN84" s="332"/>
      <c r="DO84" s="332"/>
      <c r="DP84" s="332"/>
      <c r="DQ84" s="332"/>
      <c r="DR84" s="373"/>
      <c r="DS84" s="331"/>
      <c r="DT84" s="332"/>
      <c r="DU84" s="332"/>
      <c r="DV84" s="332"/>
      <c r="DW84" s="332"/>
      <c r="DX84" s="332"/>
      <c r="DY84" s="332"/>
      <c r="DZ84" s="332"/>
      <c r="EA84" s="332"/>
      <c r="EB84" s="332"/>
      <c r="EC84" s="332"/>
      <c r="ED84" s="332"/>
      <c r="EE84" s="373"/>
      <c r="EF84" s="331"/>
      <c r="EG84" s="332"/>
      <c r="EH84" s="332"/>
      <c r="EI84" s="332"/>
      <c r="EJ84" s="332"/>
      <c r="EK84" s="332"/>
      <c r="EL84" s="332"/>
      <c r="EM84" s="332"/>
      <c r="EN84" s="332"/>
      <c r="EO84" s="332"/>
      <c r="EP84" s="332"/>
      <c r="EQ84" s="332"/>
      <c r="ER84" s="373"/>
      <c r="ES84" s="331"/>
      <c r="ET84" s="332"/>
      <c r="EU84" s="332"/>
      <c r="EV84" s="332"/>
      <c r="EW84" s="332"/>
      <c r="EX84" s="332"/>
      <c r="EY84" s="332"/>
      <c r="EZ84" s="332"/>
      <c r="FA84" s="332"/>
      <c r="FB84" s="332"/>
      <c r="FC84" s="332"/>
      <c r="FD84" s="332"/>
      <c r="FE84" s="333"/>
    </row>
    <row r="85" spans="1:161" ht="21.75" hidden="1" customHeight="1" x14ac:dyDescent="0.2">
      <c r="A85" s="334" t="s">
        <v>460</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218" t="s">
        <v>146</v>
      </c>
      <c r="BY85" s="219"/>
      <c r="BZ85" s="219"/>
      <c r="CA85" s="219"/>
      <c r="CB85" s="219"/>
      <c r="CC85" s="219"/>
      <c r="CD85" s="219"/>
      <c r="CE85" s="294"/>
      <c r="CF85" s="295" t="s">
        <v>461</v>
      </c>
      <c r="CG85" s="219"/>
      <c r="CH85" s="219"/>
      <c r="CI85" s="219"/>
      <c r="CJ85" s="219"/>
      <c r="CK85" s="219"/>
      <c r="CL85" s="219"/>
      <c r="CM85" s="219"/>
      <c r="CN85" s="219"/>
      <c r="CO85" s="219"/>
      <c r="CP85" s="219"/>
      <c r="CQ85" s="219"/>
      <c r="CR85" s="294"/>
      <c r="CS85" s="295"/>
      <c r="CT85" s="219"/>
      <c r="CU85" s="219"/>
      <c r="CV85" s="219"/>
      <c r="CW85" s="219"/>
      <c r="CX85" s="219"/>
      <c r="CY85" s="219"/>
      <c r="CZ85" s="219"/>
      <c r="DA85" s="219"/>
      <c r="DB85" s="219"/>
      <c r="DC85" s="219"/>
      <c r="DD85" s="219"/>
      <c r="DE85" s="294"/>
      <c r="DF85" s="331"/>
      <c r="DG85" s="332"/>
      <c r="DH85" s="332"/>
      <c r="DI85" s="332"/>
      <c r="DJ85" s="332"/>
      <c r="DK85" s="332"/>
      <c r="DL85" s="332"/>
      <c r="DM85" s="332"/>
      <c r="DN85" s="332"/>
      <c r="DO85" s="332"/>
      <c r="DP85" s="332"/>
      <c r="DQ85" s="332"/>
      <c r="DR85" s="373"/>
      <c r="DS85" s="331"/>
      <c r="DT85" s="332"/>
      <c r="DU85" s="332"/>
      <c r="DV85" s="332"/>
      <c r="DW85" s="332"/>
      <c r="DX85" s="332"/>
      <c r="DY85" s="332"/>
      <c r="DZ85" s="332"/>
      <c r="EA85" s="332"/>
      <c r="EB85" s="332"/>
      <c r="EC85" s="332"/>
      <c r="ED85" s="332"/>
      <c r="EE85" s="373"/>
      <c r="EF85" s="331"/>
      <c r="EG85" s="332"/>
      <c r="EH85" s="332"/>
      <c r="EI85" s="332"/>
      <c r="EJ85" s="332"/>
      <c r="EK85" s="332"/>
      <c r="EL85" s="332"/>
      <c r="EM85" s="332"/>
      <c r="EN85" s="332"/>
      <c r="EO85" s="332"/>
      <c r="EP85" s="332"/>
      <c r="EQ85" s="332"/>
      <c r="ER85" s="373"/>
      <c r="ES85" s="331"/>
      <c r="ET85" s="332"/>
      <c r="EU85" s="332"/>
      <c r="EV85" s="332"/>
      <c r="EW85" s="332"/>
      <c r="EX85" s="332"/>
      <c r="EY85" s="332"/>
      <c r="EZ85" s="332"/>
      <c r="FA85" s="332"/>
      <c r="FB85" s="332"/>
      <c r="FC85" s="332"/>
      <c r="FD85" s="332"/>
      <c r="FE85" s="333"/>
    </row>
    <row r="86" spans="1:161" hidden="1" x14ac:dyDescent="0.2">
      <c r="A86" s="334" t="s">
        <v>462</v>
      </c>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218" t="s">
        <v>463</v>
      </c>
      <c r="BY86" s="219"/>
      <c r="BZ86" s="219"/>
      <c r="CA86" s="219"/>
      <c r="CB86" s="219"/>
      <c r="CC86" s="219"/>
      <c r="CD86" s="219"/>
      <c r="CE86" s="294"/>
      <c r="CF86" s="295" t="s">
        <v>141</v>
      </c>
      <c r="CG86" s="219"/>
      <c r="CH86" s="219"/>
      <c r="CI86" s="219"/>
      <c r="CJ86" s="219"/>
      <c r="CK86" s="219"/>
      <c r="CL86" s="219"/>
      <c r="CM86" s="219"/>
      <c r="CN86" s="219"/>
      <c r="CO86" s="219"/>
      <c r="CP86" s="219"/>
      <c r="CQ86" s="219"/>
      <c r="CR86" s="294"/>
      <c r="CS86" s="295"/>
      <c r="CT86" s="219"/>
      <c r="CU86" s="219"/>
      <c r="CV86" s="219"/>
      <c r="CW86" s="219"/>
      <c r="CX86" s="219"/>
      <c r="CY86" s="219"/>
      <c r="CZ86" s="219"/>
      <c r="DA86" s="219"/>
      <c r="DB86" s="219"/>
      <c r="DC86" s="219"/>
      <c r="DD86" s="219"/>
      <c r="DE86" s="294"/>
      <c r="DF86" s="331"/>
      <c r="DG86" s="332"/>
      <c r="DH86" s="332"/>
      <c r="DI86" s="332"/>
      <c r="DJ86" s="332"/>
      <c r="DK86" s="332"/>
      <c r="DL86" s="332"/>
      <c r="DM86" s="332"/>
      <c r="DN86" s="332"/>
      <c r="DO86" s="332"/>
      <c r="DP86" s="332"/>
      <c r="DQ86" s="332"/>
      <c r="DR86" s="373"/>
      <c r="DS86" s="331"/>
      <c r="DT86" s="332"/>
      <c r="DU86" s="332"/>
      <c r="DV86" s="332"/>
      <c r="DW86" s="332"/>
      <c r="DX86" s="332"/>
      <c r="DY86" s="332"/>
      <c r="DZ86" s="332"/>
      <c r="EA86" s="332"/>
      <c r="EB86" s="332"/>
      <c r="EC86" s="332"/>
      <c r="ED86" s="332"/>
      <c r="EE86" s="373"/>
      <c r="EF86" s="331"/>
      <c r="EG86" s="332"/>
      <c r="EH86" s="332"/>
      <c r="EI86" s="332"/>
      <c r="EJ86" s="332"/>
      <c r="EK86" s="332"/>
      <c r="EL86" s="332"/>
      <c r="EM86" s="332"/>
      <c r="EN86" s="332"/>
      <c r="EO86" s="332"/>
      <c r="EP86" s="332"/>
      <c r="EQ86" s="332"/>
      <c r="ER86" s="373"/>
      <c r="ES86" s="331"/>
      <c r="ET86" s="332"/>
      <c r="EU86" s="332"/>
      <c r="EV86" s="332"/>
      <c r="EW86" s="332"/>
      <c r="EX86" s="332"/>
      <c r="EY86" s="332"/>
      <c r="EZ86" s="332"/>
      <c r="FA86" s="332"/>
      <c r="FB86" s="332"/>
      <c r="FC86" s="332"/>
      <c r="FD86" s="332"/>
      <c r="FE86" s="333"/>
    </row>
    <row r="87" spans="1:161" hidden="1" x14ac:dyDescent="0.2">
      <c r="A87" s="334" t="s">
        <v>142</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218" t="s">
        <v>464</v>
      </c>
      <c r="BY87" s="219"/>
      <c r="BZ87" s="219"/>
      <c r="CA87" s="219"/>
      <c r="CB87" s="219"/>
      <c r="CC87" s="219"/>
      <c r="CD87" s="219"/>
      <c r="CE87" s="294"/>
      <c r="CF87" s="295" t="s">
        <v>144</v>
      </c>
      <c r="CG87" s="219"/>
      <c r="CH87" s="219"/>
      <c r="CI87" s="219"/>
      <c r="CJ87" s="219"/>
      <c r="CK87" s="219"/>
      <c r="CL87" s="219"/>
      <c r="CM87" s="219"/>
      <c r="CN87" s="219"/>
      <c r="CO87" s="219"/>
      <c r="CP87" s="219"/>
      <c r="CQ87" s="219"/>
      <c r="CR87" s="294"/>
      <c r="CS87" s="295"/>
      <c r="CT87" s="219"/>
      <c r="CU87" s="219"/>
      <c r="CV87" s="219"/>
      <c r="CW87" s="219"/>
      <c r="CX87" s="219"/>
      <c r="CY87" s="219"/>
      <c r="CZ87" s="219"/>
      <c r="DA87" s="219"/>
      <c r="DB87" s="219"/>
      <c r="DC87" s="219"/>
      <c r="DD87" s="219"/>
      <c r="DE87" s="294"/>
      <c r="DF87" s="331"/>
      <c r="DG87" s="332"/>
      <c r="DH87" s="332"/>
      <c r="DI87" s="332"/>
      <c r="DJ87" s="332"/>
      <c r="DK87" s="332"/>
      <c r="DL87" s="332"/>
      <c r="DM87" s="332"/>
      <c r="DN87" s="332"/>
      <c r="DO87" s="332"/>
      <c r="DP87" s="332"/>
      <c r="DQ87" s="332"/>
      <c r="DR87" s="373"/>
      <c r="DS87" s="331"/>
      <c r="DT87" s="332"/>
      <c r="DU87" s="332"/>
      <c r="DV87" s="332"/>
      <c r="DW87" s="332"/>
      <c r="DX87" s="332"/>
      <c r="DY87" s="332"/>
      <c r="DZ87" s="332"/>
      <c r="EA87" s="332"/>
      <c r="EB87" s="332"/>
      <c r="EC87" s="332"/>
      <c r="ED87" s="332"/>
      <c r="EE87" s="373"/>
      <c r="EF87" s="331"/>
      <c r="EG87" s="332"/>
      <c r="EH87" s="332"/>
      <c r="EI87" s="332"/>
      <c r="EJ87" s="332"/>
      <c r="EK87" s="332"/>
      <c r="EL87" s="332"/>
      <c r="EM87" s="332"/>
      <c r="EN87" s="332"/>
      <c r="EO87" s="332"/>
      <c r="EP87" s="332"/>
      <c r="EQ87" s="332"/>
      <c r="ER87" s="373"/>
      <c r="ES87" s="331"/>
      <c r="ET87" s="332"/>
      <c r="EU87" s="332"/>
      <c r="EV87" s="332"/>
      <c r="EW87" s="332"/>
      <c r="EX87" s="332"/>
      <c r="EY87" s="332"/>
      <c r="EZ87" s="332"/>
      <c r="FA87" s="332"/>
      <c r="FB87" s="332"/>
      <c r="FC87" s="332"/>
      <c r="FD87" s="332"/>
      <c r="FE87" s="333"/>
    </row>
    <row r="88" spans="1:161" ht="21.75" hidden="1" customHeight="1" x14ac:dyDescent="0.2">
      <c r="A88" s="334" t="s">
        <v>145</v>
      </c>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218" t="s">
        <v>465</v>
      </c>
      <c r="BY88" s="219"/>
      <c r="BZ88" s="219"/>
      <c r="CA88" s="219"/>
      <c r="CB88" s="219"/>
      <c r="CC88" s="219"/>
      <c r="CD88" s="219"/>
      <c r="CE88" s="294"/>
      <c r="CF88" s="295" t="s">
        <v>147</v>
      </c>
      <c r="CG88" s="219"/>
      <c r="CH88" s="219"/>
      <c r="CI88" s="219"/>
      <c r="CJ88" s="219"/>
      <c r="CK88" s="219"/>
      <c r="CL88" s="219"/>
      <c r="CM88" s="219"/>
      <c r="CN88" s="219"/>
      <c r="CO88" s="219"/>
      <c r="CP88" s="219"/>
      <c r="CQ88" s="219"/>
      <c r="CR88" s="294"/>
      <c r="CS88" s="295"/>
      <c r="CT88" s="219"/>
      <c r="CU88" s="219"/>
      <c r="CV88" s="219"/>
      <c r="CW88" s="219"/>
      <c r="CX88" s="219"/>
      <c r="CY88" s="219"/>
      <c r="CZ88" s="219"/>
      <c r="DA88" s="219"/>
      <c r="DB88" s="219"/>
      <c r="DC88" s="219"/>
      <c r="DD88" s="219"/>
      <c r="DE88" s="294"/>
      <c r="DF88" s="331"/>
      <c r="DG88" s="332"/>
      <c r="DH88" s="332"/>
      <c r="DI88" s="332"/>
      <c r="DJ88" s="332"/>
      <c r="DK88" s="332"/>
      <c r="DL88" s="332"/>
      <c r="DM88" s="332"/>
      <c r="DN88" s="332"/>
      <c r="DO88" s="332"/>
      <c r="DP88" s="332"/>
      <c r="DQ88" s="332"/>
      <c r="DR88" s="373"/>
      <c r="DS88" s="331"/>
      <c r="DT88" s="332"/>
      <c r="DU88" s="332"/>
      <c r="DV88" s="332"/>
      <c r="DW88" s="332"/>
      <c r="DX88" s="332"/>
      <c r="DY88" s="332"/>
      <c r="DZ88" s="332"/>
      <c r="EA88" s="332"/>
      <c r="EB88" s="332"/>
      <c r="EC88" s="332"/>
      <c r="ED88" s="332"/>
      <c r="EE88" s="373"/>
      <c r="EF88" s="331"/>
      <c r="EG88" s="332"/>
      <c r="EH88" s="332"/>
      <c r="EI88" s="332"/>
      <c r="EJ88" s="332"/>
      <c r="EK88" s="332"/>
      <c r="EL88" s="332"/>
      <c r="EM88" s="332"/>
      <c r="EN88" s="332"/>
      <c r="EO88" s="332"/>
      <c r="EP88" s="332"/>
      <c r="EQ88" s="332"/>
      <c r="ER88" s="373"/>
      <c r="ES88" s="331"/>
      <c r="ET88" s="332"/>
      <c r="EU88" s="332"/>
      <c r="EV88" s="332"/>
      <c r="EW88" s="332"/>
      <c r="EX88" s="332"/>
      <c r="EY88" s="332"/>
      <c r="EZ88" s="332"/>
      <c r="FA88" s="332"/>
      <c r="FB88" s="332"/>
      <c r="FC88" s="332"/>
      <c r="FD88" s="332"/>
      <c r="FE88" s="333"/>
    </row>
    <row r="89" spans="1:161" hidden="1" x14ac:dyDescent="0.2">
      <c r="A89" s="334"/>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c r="BI89" s="335"/>
      <c r="BJ89" s="335"/>
      <c r="BK89" s="335"/>
      <c r="BL89" s="335"/>
      <c r="BM89" s="335"/>
      <c r="BN89" s="335"/>
      <c r="BO89" s="335"/>
      <c r="BP89" s="335"/>
      <c r="BQ89" s="335"/>
      <c r="BR89" s="335"/>
      <c r="BS89" s="335"/>
      <c r="BT89" s="335"/>
      <c r="BU89" s="335"/>
      <c r="BV89" s="335"/>
      <c r="BW89" s="335"/>
      <c r="BX89" s="218"/>
      <c r="BY89" s="219"/>
      <c r="BZ89" s="219"/>
      <c r="CA89" s="219"/>
      <c r="CB89" s="219"/>
      <c r="CC89" s="219"/>
      <c r="CD89" s="219"/>
      <c r="CE89" s="294"/>
      <c r="CF89" s="295"/>
      <c r="CG89" s="219"/>
      <c r="CH89" s="219"/>
      <c r="CI89" s="219"/>
      <c r="CJ89" s="219"/>
      <c r="CK89" s="219"/>
      <c r="CL89" s="219"/>
      <c r="CM89" s="219"/>
      <c r="CN89" s="219"/>
      <c r="CO89" s="219"/>
      <c r="CP89" s="219"/>
      <c r="CQ89" s="219"/>
      <c r="CR89" s="294"/>
      <c r="CS89" s="295"/>
      <c r="CT89" s="219"/>
      <c r="CU89" s="219"/>
      <c r="CV89" s="219"/>
      <c r="CW89" s="219"/>
      <c r="CX89" s="219"/>
      <c r="CY89" s="219"/>
      <c r="CZ89" s="219"/>
      <c r="DA89" s="219"/>
      <c r="DB89" s="219"/>
      <c r="DC89" s="219"/>
      <c r="DD89" s="219"/>
      <c r="DE89" s="294"/>
      <c r="DF89" s="331"/>
      <c r="DG89" s="332"/>
      <c r="DH89" s="332"/>
      <c r="DI89" s="332"/>
      <c r="DJ89" s="332"/>
      <c r="DK89" s="332"/>
      <c r="DL89" s="332"/>
      <c r="DM89" s="332"/>
      <c r="DN89" s="332"/>
      <c r="DO89" s="332"/>
      <c r="DP89" s="332"/>
      <c r="DQ89" s="332"/>
      <c r="DR89" s="373"/>
      <c r="DS89" s="331"/>
      <c r="DT89" s="332"/>
      <c r="DU89" s="332"/>
      <c r="DV89" s="332"/>
      <c r="DW89" s="332"/>
      <c r="DX89" s="332"/>
      <c r="DY89" s="332"/>
      <c r="DZ89" s="332"/>
      <c r="EA89" s="332"/>
      <c r="EB89" s="332"/>
      <c r="EC89" s="332"/>
      <c r="ED89" s="332"/>
      <c r="EE89" s="373"/>
      <c r="EF89" s="331"/>
      <c r="EG89" s="332"/>
      <c r="EH89" s="332"/>
      <c r="EI89" s="332"/>
      <c r="EJ89" s="332"/>
      <c r="EK89" s="332"/>
      <c r="EL89" s="332"/>
      <c r="EM89" s="332"/>
      <c r="EN89" s="332"/>
      <c r="EO89" s="332"/>
      <c r="EP89" s="332"/>
      <c r="EQ89" s="332"/>
      <c r="ER89" s="373"/>
      <c r="ES89" s="331"/>
      <c r="ET89" s="332"/>
      <c r="EU89" s="332"/>
      <c r="EV89" s="332"/>
      <c r="EW89" s="332"/>
      <c r="EX89" s="332"/>
      <c r="EY89" s="332"/>
      <c r="EZ89" s="332"/>
      <c r="FA89" s="332"/>
      <c r="FB89" s="332"/>
      <c r="FC89" s="332"/>
      <c r="FD89" s="332"/>
      <c r="FE89" s="333"/>
    </row>
    <row r="90" spans="1:161" ht="11.1" hidden="1" customHeight="1" x14ac:dyDescent="0.2">
      <c r="A90" s="302" t="s">
        <v>148</v>
      </c>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218" t="s">
        <v>149</v>
      </c>
      <c r="BY90" s="219"/>
      <c r="BZ90" s="219"/>
      <c r="CA90" s="219"/>
      <c r="CB90" s="219"/>
      <c r="CC90" s="219"/>
      <c r="CD90" s="219"/>
      <c r="CE90" s="294"/>
      <c r="CF90" s="295" t="s">
        <v>46</v>
      </c>
      <c r="CG90" s="219"/>
      <c r="CH90" s="219"/>
      <c r="CI90" s="219"/>
      <c r="CJ90" s="219"/>
      <c r="CK90" s="219"/>
      <c r="CL90" s="219"/>
      <c r="CM90" s="219"/>
      <c r="CN90" s="219"/>
      <c r="CO90" s="219"/>
      <c r="CP90" s="219"/>
      <c r="CQ90" s="219"/>
      <c r="CR90" s="294"/>
      <c r="CS90" s="295"/>
      <c r="CT90" s="219"/>
      <c r="CU90" s="219"/>
      <c r="CV90" s="219"/>
      <c r="CW90" s="219"/>
      <c r="CX90" s="219"/>
      <c r="CY90" s="219"/>
      <c r="CZ90" s="219"/>
      <c r="DA90" s="219"/>
      <c r="DB90" s="219"/>
      <c r="DC90" s="219"/>
      <c r="DD90" s="219"/>
      <c r="DE90" s="294"/>
      <c r="DF90" s="331"/>
      <c r="DG90" s="332"/>
      <c r="DH90" s="332"/>
      <c r="DI90" s="332"/>
      <c r="DJ90" s="332"/>
      <c r="DK90" s="332"/>
      <c r="DL90" s="332"/>
      <c r="DM90" s="332"/>
      <c r="DN90" s="332"/>
      <c r="DO90" s="332"/>
      <c r="DP90" s="332"/>
      <c r="DQ90" s="332"/>
      <c r="DR90" s="373"/>
      <c r="DS90" s="331"/>
      <c r="DT90" s="332"/>
      <c r="DU90" s="332"/>
      <c r="DV90" s="332"/>
      <c r="DW90" s="332"/>
      <c r="DX90" s="332"/>
      <c r="DY90" s="332"/>
      <c r="DZ90" s="332"/>
      <c r="EA90" s="332"/>
      <c r="EB90" s="332"/>
      <c r="EC90" s="332"/>
      <c r="ED90" s="332"/>
      <c r="EE90" s="373"/>
      <c r="EF90" s="331"/>
      <c r="EG90" s="332"/>
      <c r="EH90" s="332"/>
      <c r="EI90" s="332"/>
      <c r="EJ90" s="332"/>
      <c r="EK90" s="332"/>
      <c r="EL90" s="332"/>
      <c r="EM90" s="332"/>
      <c r="EN90" s="332"/>
      <c r="EO90" s="332"/>
      <c r="EP90" s="332"/>
      <c r="EQ90" s="332"/>
      <c r="ER90" s="373"/>
      <c r="ES90" s="331" t="s">
        <v>46</v>
      </c>
      <c r="ET90" s="332"/>
      <c r="EU90" s="332"/>
      <c r="EV90" s="332"/>
      <c r="EW90" s="332"/>
      <c r="EX90" s="332"/>
      <c r="EY90" s="332"/>
      <c r="EZ90" s="332"/>
      <c r="FA90" s="332"/>
      <c r="FB90" s="332"/>
      <c r="FC90" s="332"/>
      <c r="FD90" s="332"/>
      <c r="FE90" s="333"/>
    </row>
    <row r="91" spans="1:161" ht="21.75" hidden="1" customHeight="1" x14ac:dyDescent="0.2">
      <c r="A91" s="334" t="s">
        <v>150</v>
      </c>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c r="BI91" s="335"/>
      <c r="BJ91" s="335"/>
      <c r="BK91" s="335"/>
      <c r="BL91" s="335"/>
      <c r="BM91" s="335"/>
      <c r="BN91" s="335"/>
      <c r="BO91" s="335"/>
      <c r="BP91" s="335"/>
      <c r="BQ91" s="335"/>
      <c r="BR91" s="335"/>
      <c r="BS91" s="335"/>
      <c r="BT91" s="335"/>
      <c r="BU91" s="335"/>
      <c r="BV91" s="335"/>
      <c r="BW91" s="335"/>
      <c r="BX91" s="218" t="s">
        <v>151</v>
      </c>
      <c r="BY91" s="219"/>
      <c r="BZ91" s="219"/>
      <c r="CA91" s="219"/>
      <c r="CB91" s="219"/>
      <c r="CC91" s="219"/>
      <c r="CD91" s="219"/>
      <c r="CE91" s="294"/>
      <c r="CF91" s="295" t="s">
        <v>152</v>
      </c>
      <c r="CG91" s="219"/>
      <c r="CH91" s="219"/>
      <c r="CI91" s="219"/>
      <c r="CJ91" s="219"/>
      <c r="CK91" s="219"/>
      <c r="CL91" s="219"/>
      <c r="CM91" s="219"/>
      <c r="CN91" s="219"/>
      <c r="CO91" s="219"/>
      <c r="CP91" s="219"/>
      <c r="CQ91" s="219"/>
      <c r="CR91" s="294"/>
      <c r="CS91" s="295"/>
      <c r="CT91" s="219"/>
      <c r="CU91" s="219"/>
      <c r="CV91" s="219"/>
      <c r="CW91" s="219"/>
      <c r="CX91" s="219"/>
      <c r="CY91" s="219"/>
      <c r="CZ91" s="219"/>
      <c r="DA91" s="219"/>
      <c r="DB91" s="219"/>
      <c r="DC91" s="219"/>
      <c r="DD91" s="219"/>
      <c r="DE91" s="294"/>
      <c r="DF91" s="331"/>
      <c r="DG91" s="332"/>
      <c r="DH91" s="332"/>
      <c r="DI91" s="332"/>
      <c r="DJ91" s="332"/>
      <c r="DK91" s="332"/>
      <c r="DL91" s="332"/>
      <c r="DM91" s="332"/>
      <c r="DN91" s="332"/>
      <c r="DO91" s="332"/>
      <c r="DP91" s="332"/>
      <c r="DQ91" s="332"/>
      <c r="DR91" s="373"/>
      <c r="DS91" s="331"/>
      <c r="DT91" s="332"/>
      <c r="DU91" s="332"/>
      <c r="DV91" s="332"/>
      <c r="DW91" s="332"/>
      <c r="DX91" s="332"/>
      <c r="DY91" s="332"/>
      <c r="DZ91" s="332"/>
      <c r="EA91" s="332"/>
      <c r="EB91" s="332"/>
      <c r="EC91" s="332"/>
      <c r="ED91" s="332"/>
      <c r="EE91" s="373"/>
      <c r="EF91" s="331"/>
      <c r="EG91" s="332"/>
      <c r="EH91" s="332"/>
      <c r="EI91" s="332"/>
      <c r="EJ91" s="332"/>
      <c r="EK91" s="332"/>
      <c r="EL91" s="332"/>
      <c r="EM91" s="332"/>
      <c r="EN91" s="332"/>
      <c r="EO91" s="332"/>
      <c r="EP91" s="332"/>
      <c r="EQ91" s="332"/>
      <c r="ER91" s="373"/>
      <c r="ES91" s="331" t="s">
        <v>46</v>
      </c>
      <c r="ET91" s="332"/>
      <c r="EU91" s="332"/>
      <c r="EV91" s="332"/>
      <c r="EW91" s="332"/>
      <c r="EX91" s="332"/>
      <c r="EY91" s="332"/>
      <c r="EZ91" s="332"/>
      <c r="FA91" s="332"/>
      <c r="FB91" s="332"/>
      <c r="FC91" s="332"/>
      <c r="FD91" s="332"/>
      <c r="FE91" s="333"/>
    </row>
    <row r="92" spans="1:161" ht="12.75" customHeight="1" x14ac:dyDescent="0.2">
      <c r="A92" s="302" t="s">
        <v>466</v>
      </c>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218" t="s">
        <v>153</v>
      </c>
      <c r="BY92" s="219"/>
      <c r="BZ92" s="219"/>
      <c r="CA92" s="219"/>
      <c r="CB92" s="219"/>
      <c r="CC92" s="219"/>
      <c r="CD92" s="219"/>
      <c r="CE92" s="294"/>
      <c r="CF92" s="295" t="s">
        <v>46</v>
      </c>
      <c r="CG92" s="219"/>
      <c r="CH92" s="219"/>
      <c r="CI92" s="219"/>
      <c r="CJ92" s="219"/>
      <c r="CK92" s="219"/>
      <c r="CL92" s="219"/>
      <c r="CM92" s="219"/>
      <c r="CN92" s="219"/>
      <c r="CO92" s="219"/>
      <c r="CP92" s="219"/>
      <c r="CQ92" s="219"/>
      <c r="CR92" s="294"/>
      <c r="CS92" s="295"/>
      <c r="CT92" s="219"/>
      <c r="CU92" s="219"/>
      <c r="CV92" s="219"/>
      <c r="CW92" s="219"/>
      <c r="CX92" s="219"/>
      <c r="CY92" s="219"/>
      <c r="CZ92" s="219"/>
      <c r="DA92" s="219"/>
      <c r="DB92" s="219"/>
      <c r="DC92" s="219"/>
      <c r="DD92" s="219"/>
      <c r="DE92" s="294"/>
      <c r="DF92" s="291">
        <f>DF93+DF94+DF96+DF110+DF111+DF112+DF95</f>
        <v>42698459</v>
      </c>
      <c r="DG92" s="292"/>
      <c r="DH92" s="292"/>
      <c r="DI92" s="292"/>
      <c r="DJ92" s="292"/>
      <c r="DK92" s="292"/>
      <c r="DL92" s="292"/>
      <c r="DM92" s="292"/>
      <c r="DN92" s="292"/>
      <c r="DO92" s="292"/>
      <c r="DP92" s="292"/>
      <c r="DQ92" s="292"/>
      <c r="DR92" s="293"/>
      <c r="DS92" s="291">
        <f>DS93+DS94+DS96+DS110+DS111+DS112</f>
        <v>27953810</v>
      </c>
      <c r="DT92" s="292"/>
      <c r="DU92" s="292"/>
      <c r="DV92" s="292"/>
      <c r="DW92" s="292"/>
      <c r="DX92" s="292"/>
      <c r="DY92" s="292"/>
      <c r="DZ92" s="292"/>
      <c r="EA92" s="292"/>
      <c r="EB92" s="292"/>
      <c r="EC92" s="292"/>
      <c r="ED92" s="292"/>
      <c r="EE92" s="293"/>
      <c r="EF92" s="291">
        <f>EF93+EF94+EF96+EF110+EF111+EF112</f>
        <v>27953810</v>
      </c>
      <c r="EG92" s="292"/>
      <c r="EH92" s="292"/>
      <c r="EI92" s="292"/>
      <c r="EJ92" s="292"/>
      <c r="EK92" s="292"/>
      <c r="EL92" s="292"/>
      <c r="EM92" s="292"/>
      <c r="EN92" s="292"/>
      <c r="EO92" s="292"/>
      <c r="EP92" s="292"/>
      <c r="EQ92" s="292"/>
      <c r="ER92" s="293"/>
      <c r="ES92" s="331"/>
      <c r="ET92" s="332"/>
      <c r="EU92" s="332"/>
      <c r="EV92" s="332"/>
      <c r="EW92" s="332"/>
      <c r="EX92" s="332"/>
      <c r="EY92" s="332"/>
      <c r="EZ92" s="332"/>
      <c r="FA92" s="332"/>
      <c r="FB92" s="332"/>
      <c r="FC92" s="332"/>
      <c r="FD92" s="332"/>
      <c r="FE92" s="333"/>
    </row>
    <row r="93" spans="1:161" ht="21.75" hidden="1" customHeight="1" x14ac:dyDescent="0.2">
      <c r="A93" s="334" t="s">
        <v>467</v>
      </c>
      <c r="B93" s="33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218" t="s">
        <v>154</v>
      </c>
      <c r="BY93" s="219"/>
      <c r="BZ93" s="219"/>
      <c r="CA93" s="219"/>
      <c r="CB93" s="219"/>
      <c r="CC93" s="219"/>
      <c r="CD93" s="219"/>
      <c r="CE93" s="294"/>
      <c r="CF93" s="295" t="s">
        <v>155</v>
      </c>
      <c r="CG93" s="219"/>
      <c r="CH93" s="219"/>
      <c r="CI93" s="219"/>
      <c r="CJ93" s="219"/>
      <c r="CK93" s="219"/>
      <c r="CL93" s="219"/>
      <c r="CM93" s="219"/>
      <c r="CN93" s="219"/>
      <c r="CO93" s="219"/>
      <c r="CP93" s="219"/>
      <c r="CQ93" s="219"/>
      <c r="CR93" s="294"/>
      <c r="CS93" s="295"/>
      <c r="CT93" s="219"/>
      <c r="CU93" s="219"/>
      <c r="CV93" s="219"/>
      <c r="CW93" s="219"/>
      <c r="CX93" s="219"/>
      <c r="CY93" s="219"/>
      <c r="CZ93" s="219"/>
      <c r="DA93" s="219"/>
      <c r="DB93" s="219"/>
      <c r="DC93" s="219"/>
      <c r="DD93" s="219"/>
      <c r="DE93" s="294"/>
      <c r="DF93" s="331"/>
      <c r="DG93" s="332"/>
      <c r="DH93" s="332"/>
      <c r="DI93" s="332"/>
      <c r="DJ93" s="332"/>
      <c r="DK93" s="332"/>
      <c r="DL93" s="332"/>
      <c r="DM93" s="332"/>
      <c r="DN93" s="332"/>
      <c r="DO93" s="332"/>
      <c r="DP93" s="332"/>
      <c r="DQ93" s="332"/>
      <c r="DR93" s="373"/>
      <c r="DS93" s="331"/>
      <c r="DT93" s="332"/>
      <c r="DU93" s="332"/>
      <c r="DV93" s="332"/>
      <c r="DW93" s="332"/>
      <c r="DX93" s="332"/>
      <c r="DY93" s="332"/>
      <c r="DZ93" s="332"/>
      <c r="EA93" s="332"/>
      <c r="EB93" s="332"/>
      <c r="EC93" s="332"/>
      <c r="ED93" s="332"/>
      <c r="EE93" s="373"/>
      <c r="EF93" s="331"/>
      <c r="EG93" s="332"/>
      <c r="EH93" s="332"/>
      <c r="EI93" s="332"/>
      <c r="EJ93" s="332"/>
      <c r="EK93" s="332"/>
      <c r="EL93" s="332"/>
      <c r="EM93" s="332"/>
      <c r="EN93" s="332"/>
      <c r="EO93" s="332"/>
      <c r="EP93" s="332"/>
      <c r="EQ93" s="332"/>
      <c r="ER93" s="373"/>
      <c r="ES93" s="331"/>
      <c r="ET93" s="332"/>
      <c r="EU93" s="332"/>
      <c r="EV93" s="332"/>
      <c r="EW93" s="332"/>
      <c r="EX93" s="332"/>
      <c r="EY93" s="332"/>
      <c r="EZ93" s="332"/>
      <c r="FA93" s="332"/>
      <c r="FB93" s="332"/>
      <c r="FC93" s="332"/>
      <c r="FD93" s="332"/>
      <c r="FE93" s="333"/>
    </row>
    <row r="94" spans="1:161" ht="23.25" hidden="1" customHeight="1" x14ac:dyDescent="0.2">
      <c r="A94" s="334" t="s">
        <v>156</v>
      </c>
      <c r="B94" s="335"/>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5"/>
      <c r="BK94" s="335"/>
      <c r="BL94" s="335"/>
      <c r="BM94" s="335"/>
      <c r="BN94" s="335"/>
      <c r="BO94" s="335"/>
      <c r="BP94" s="335"/>
      <c r="BQ94" s="335"/>
      <c r="BR94" s="335"/>
      <c r="BS94" s="335"/>
      <c r="BT94" s="335"/>
      <c r="BU94" s="335"/>
      <c r="BV94" s="335"/>
      <c r="BW94" s="377"/>
      <c r="BX94" s="218" t="s">
        <v>157</v>
      </c>
      <c r="BY94" s="219"/>
      <c r="BZ94" s="219"/>
      <c r="CA94" s="219"/>
      <c r="CB94" s="219"/>
      <c r="CC94" s="219"/>
      <c r="CD94" s="219"/>
      <c r="CE94" s="294"/>
      <c r="CF94" s="295" t="s">
        <v>158</v>
      </c>
      <c r="CG94" s="219"/>
      <c r="CH94" s="219"/>
      <c r="CI94" s="219"/>
      <c r="CJ94" s="219"/>
      <c r="CK94" s="219"/>
      <c r="CL94" s="219"/>
      <c r="CM94" s="219"/>
      <c r="CN94" s="219"/>
      <c r="CO94" s="219"/>
      <c r="CP94" s="219"/>
      <c r="CQ94" s="219"/>
      <c r="CR94" s="294"/>
      <c r="CS94" s="295" t="s">
        <v>284</v>
      </c>
      <c r="CT94" s="219"/>
      <c r="CU94" s="219"/>
      <c r="CV94" s="219"/>
      <c r="CW94" s="219"/>
      <c r="CX94" s="219"/>
      <c r="CY94" s="219"/>
      <c r="CZ94" s="219"/>
      <c r="DA94" s="219"/>
      <c r="DB94" s="219"/>
      <c r="DC94" s="219"/>
      <c r="DD94" s="219"/>
      <c r="DE94" s="294"/>
      <c r="DF94" s="282"/>
      <c r="DG94" s="283"/>
      <c r="DH94" s="283"/>
      <c r="DI94" s="283"/>
      <c r="DJ94" s="283"/>
      <c r="DK94" s="283"/>
      <c r="DL94" s="283"/>
      <c r="DM94" s="283"/>
      <c r="DN94" s="283"/>
      <c r="DO94" s="283"/>
      <c r="DP94" s="283"/>
      <c r="DQ94" s="283"/>
      <c r="DR94" s="284"/>
      <c r="DS94" s="331"/>
      <c r="DT94" s="332"/>
      <c r="DU94" s="332"/>
      <c r="DV94" s="332"/>
      <c r="DW94" s="332"/>
      <c r="DX94" s="332"/>
      <c r="DY94" s="332"/>
      <c r="DZ94" s="332"/>
      <c r="EA94" s="332"/>
      <c r="EB94" s="332"/>
      <c r="EC94" s="332"/>
      <c r="ED94" s="332"/>
      <c r="EE94" s="373"/>
      <c r="EF94" s="331"/>
      <c r="EG94" s="332"/>
      <c r="EH94" s="332"/>
      <c r="EI94" s="332"/>
      <c r="EJ94" s="332"/>
      <c r="EK94" s="332"/>
      <c r="EL94" s="332"/>
      <c r="EM94" s="332"/>
      <c r="EN94" s="332"/>
      <c r="EO94" s="332"/>
      <c r="EP94" s="332"/>
      <c r="EQ94" s="332"/>
      <c r="ER94" s="373"/>
      <c r="ES94" s="331"/>
      <c r="ET94" s="332"/>
      <c r="EU94" s="332"/>
      <c r="EV94" s="332"/>
      <c r="EW94" s="332"/>
      <c r="EX94" s="332"/>
      <c r="EY94" s="332"/>
      <c r="EZ94" s="332"/>
      <c r="FA94" s="332"/>
      <c r="FB94" s="332"/>
      <c r="FC94" s="332"/>
      <c r="FD94" s="332"/>
      <c r="FE94" s="333"/>
    </row>
    <row r="95" spans="1:161" s="211" customFormat="1" ht="23.25" hidden="1" customHeight="1" thickBot="1" x14ac:dyDescent="0.25">
      <c r="A95" s="334" t="s">
        <v>156</v>
      </c>
      <c r="B95" s="335"/>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35"/>
      <c r="BU95" s="335"/>
      <c r="BV95" s="335"/>
      <c r="BW95" s="377"/>
      <c r="BX95" s="378" t="s">
        <v>546</v>
      </c>
      <c r="BY95" s="379"/>
      <c r="BZ95" s="379"/>
      <c r="CA95" s="379"/>
      <c r="CB95" s="379"/>
      <c r="CC95" s="379"/>
      <c r="CD95" s="379"/>
      <c r="CE95" s="380"/>
      <c r="CF95" s="381" t="s">
        <v>158</v>
      </c>
      <c r="CG95" s="379"/>
      <c r="CH95" s="379"/>
      <c r="CI95" s="379"/>
      <c r="CJ95" s="379"/>
      <c r="CK95" s="379"/>
      <c r="CL95" s="379"/>
      <c r="CM95" s="379"/>
      <c r="CN95" s="379"/>
      <c r="CO95" s="379"/>
      <c r="CP95" s="379"/>
      <c r="CQ95" s="379"/>
      <c r="CR95" s="380"/>
      <c r="CS95" s="381" t="s">
        <v>285</v>
      </c>
      <c r="CT95" s="379"/>
      <c r="CU95" s="379"/>
      <c r="CV95" s="379"/>
      <c r="CW95" s="379"/>
      <c r="CX95" s="379"/>
      <c r="CY95" s="379"/>
      <c r="CZ95" s="379"/>
      <c r="DA95" s="379"/>
      <c r="DB95" s="379"/>
      <c r="DC95" s="379"/>
      <c r="DD95" s="379"/>
      <c r="DE95" s="380"/>
      <c r="DF95" s="382"/>
      <c r="DG95" s="383"/>
      <c r="DH95" s="383"/>
      <c r="DI95" s="383"/>
      <c r="DJ95" s="383"/>
      <c r="DK95" s="383"/>
      <c r="DL95" s="383"/>
      <c r="DM95" s="383"/>
      <c r="DN95" s="383"/>
      <c r="DO95" s="383"/>
      <c r="DP95" s="383"/>
      <c r="DQ95" s="383"/>
      <c r="DR95" s="384"/>
      <c r="DS95" s="385"/>
      <c r="DT95" s="386"/>
      <c r="DU95" s="386"/>
      <c r="DV95" s="386"/>
      <c r="DW95" s="386"/>
      <c r="DX95" s="386"/>
      <c r="DY95" s="386"/>
      <c r="DZ95" s="386"/>
      <c r="EA95" s="386"/>
      <c r="EB95" s="386"/>
      <c r="EC95" s="386"/>
      <c r="ED95" s="386"/>
      <c r="EE95" s="387"/>
      <c r="EF95" s="385"/>
      <c r="EG95" s="386"/>
      <c r="EH95" s="386"/>
      <c r="EI95" s="386"/>
      <c r="EJ95" s="386"/>
      <c r="EK95" s="386"/>
      <c r="EL95" s="386"/>
      <c r="EM95" s="386"/>
      <c r="EN95" s="386"/>
      <c r="EO95" s="386"/>
      <c r="EP95" s="386"/>
      <c r="EQ95" s="386"/>
      <c r="ER95" s="387"/>
      <c r="ES95" s="385"/>
      <c r="ET95" s="386"/>
      <c r="EU95" s="386"/>
      <c r="EV95" s="386"/>
      <c r="EW95" s="386"/>
      <c r="EX95" s="386"/>
      <c r="EY95" s="386"/>
      <c r="EZ95" s="386"/>
      <c r="FA95" s="386"/>
      <c r="FB95" s="386"/>
      <c r="FC95" s="386"/>
      <c r="FD95" s="386"/>
      <c r="FE95" s="388"/>
    </row>
    <row r="96" spans="1:161" ht="11.25" customHeight="1" x14ac:dyDescent="0.2">
      <c r="A96" s="312" t="s">
        <v>468</v>
      </c>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313"/>
      <c r="BR96" s="313"/>
      <c r="BS96" s="313"/>
      <c r="BT96" s="313"/>
      <c r="BU96" s="313"/>
      <c r="BV96" s="313"/>
      <c r="BW96" s="314"/>
      <c r="BX96" s="315" t="s">
        <v>159</v>
      </c>
      <c r="BY96" s="239"/>
      <c r="BZ96" s="239"/>
      <c r="CA96" s="239"/>
      <c r="CB96" s="239"/>
      <c r="CC96" s="239"/>
      <c r="CD96" s="239"/>
      <c r="CE96" s="316"/>
      <c r="CF96" s="317" t="s">
        <v>160</v>
      </c>
      <c r="CG96" s="239"/>
      <c r="CH96" s="239"/>
      <c r="CI96" s="239"/>
      <c r="CJ96" s="239"/>
      <c r="CK96" s="239"/>
      <c r="CL96" s="239"/>
      <c r="CM96" s="239"/>
      <c r="CN96" s="239"/>
      <c r="CO96" s="239"/>
      <c r="CP96" s="239"/>
      <c r="CQ96" s="239"/>
      <c r="CR96" s="316"/>
      <c r="CS96" s="295" t="s">
        <v>469</v>
      </c>
      <c r="CT96" s="219"/>
      <c r="CU96" s="219"/>
      <c r="CV96" s="219"/>
      <c r="CW96" s="219"/>
      <c r="CX96" s="219"/>
      <c r="CY96" s="219"/>
      <c r="CZ96" s="219"/>
      <c r="DA96" s="219"/>
      <c r="DB96" s="219"/>
      <c r="DC96" s="219"/>
      <c r="DD96" s="219"/>
      <c r="DE96" s="294"/>
      <c r="DF96" s="291">
        <f>SUM(DF98:DR107)</f>
        <v>40986549</v>
      </c>
      <c r="DG96" s="292"/>
      <c r="DH96" s="292"/>
      <c r="DI96" s="292"/>
      <c r="DJ96" s="292"/>
      <c r="DK96" s="292"/>
      <c r="DL96" s="292"/>
      <c r="DM96" s="292"/>
      <c r="DN96" s="292"/>
      <c r="DO96" s="292"/>
      <c r="DP96" s="292"/>
      <c r="DQ96" s="292"/>
      <c r="DR96" s="293"/>
      <c r="DS96" s="291">
        <f t="shared" ref="DS96" si="0">SUM(DS98:EE107)</f>
        <v>26741900</v>
      </c>
      <c r="DT96" s="292"/>
      <c r="DU96" s="292"/>
      <c r="DV96" s="292"/>
      <c r="DW96" s="292"/>
      <c r="DX96" s="292"/>
      <c r="DY96" s="292"/>
      <c r="DZ96" s="292"/>
      <c r="EA96" s="292"/>
      <c r="EB96" s="292"/>
      <c r="EC96" s="292"/>
      <c r="ED96" s="292"/>
      <c r="EE96" s="293"/>
      <c r="EF96" s="291">
        <f t="shared" ref="EF96" si="1">SUM(EF98:ER107)</f>
        <v>26741900</v>
      </c>
      <c r="EG96" s="292"/>
      <c r="EH96" s="292"/>
      <c r="EI96" s="292"/>
      <c r="EJ96" s="292"/>
      <c r="EK96" s="292"/>
      <c r="EL96" s="292"/>
      <c r="EM96" s="292"/>
      <c r="EN96" s="292"/>
      <c r="EO96" s="292"/>
      <c r="EP96" s="292"/>
      <c r="EQ96" s="292"/>
      <c r="ER96" s="293"/>
      <c r="ES96" s="363"/>
      <c r="ET96" s="364"/>
      <c r="EU96" s="364"/>
      <c r="EV96" s="364"/>
      <c r="EW96" s="364"/>
      <c r="EX96" s="364"/>
      <c r="EY96" s="364"/>
      <c r="EZ96" s="364"/>
      <c r="FA96" s="364"/>
      <c r="FB96" s="364"/>
      <c r="FC96" s="364"/>
      <c r="FD96" s="364"/>
      <c r="FE96" s="366"/>
    </row>
    <row r="97" spans="1:161" ht="11.25" customHeight="1" x14ac:dyDescent="0.2">
      <c r="A97" s="389" t="s">
        <v>161</v>
      </c>
      <c r="B97" s="389"/>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389"/>
      <c r="AY97" s="389"/>
      <c r="AZ97" s="389"/>
      <c r="BA97" s="389"/>
      <c r="BB97" s="389"/>
      <c r="BC97" s="389"/>
      <c r="BD97" s="389"/>
      <c r="BE97" s="389"/>
      <c r="BF97" s="389"/>
      <c r="BG97" s="389"/>
      <c r="BH97" s="389"/>
      <c r="BI97" s="389"/>
      <c r="BJ97" s="389"/>
      <c r="BK97" s="389"/>
      <c r="BL97" s="389"/>
      <c r="BM97" s="389"/>
      <c r="BN97" s="389"/>
      <c r="BO97" s="389"/>
      <c r="BP97" s="389"/>
      <c r="BQ97" s="389"/>
      <c r="BR97" s="389"/>
      <c r="BS97" s="389"/>
      <c r="BT97" s="389"/>
      <c r="BU97" s="389"/>
      <c r="BV97" s="389"/>
      <c r="BW97" s="389"/>
      <c r="BX97" s="3"/>
      <c r="BY97" s="3"/>
      <c r="BZ97" s="3"/>
      <c r="CA97" s="3"/>
      <c r="CB97" s="3"/>
      <c r="CC97" s="3"/>
      <c r="CD97" s="3"/>
      <c r="CE97" s="4"/>
      <c r="CF97" s="390" t="s">
        <v>160</v>
      </c>
      <c r="CG97" s="391"/>
      <c r="CH97" s="391"/>
      <c r="CI97" s="391"/>
      <c r="CJ97" s="391"/>
      <c r="CK97" s="391"/>
      <c r="CL97" s="391"/>
      <c r="CM97" s="391"/>
      <c r="CN97" s="391"/>
      <c r="CO97" s="391"/>
      <c r="CP97" s="391"/>
      <c r="CQ97" s="391"/>
      <c r="CR97" s="392"/>
      <c r="CS97" s="399"/>
      <c r="CT97" s="400"/>
      <c r="CU97" s="400"/>
      <c r="CV97" s="400"/>
      <c r="CW97" s="400"/>
      <c r="CX97" s="400"/>
      <c r="CY97" s="400"/>
      <c r="CZ97" s="400"/>
      <c r="DA97" s="400"/>
      <c r="DB97" s="400"/>
      <c r="DC97" s="400"/>
      <c r="DD97" s="400"/>
      <c r="DE97" s="401"/>
      <c r="DF97" s="5"/>
      <c r="DG97" s="6"/>
      <c r="DH97" s="6"/>
      <c r="DI97" s="6"/>
      <c r="DJ97" s="6"/>
      <c r="DK97" s="6"/>
      <c r="DL97" s="6"/>
      <c r="DM97" s="6"/>
      <c r="DN97" s="6"/>
      <c r="DO97" s="6"/>
      <c r="DP97" s="6"/>
      <c r="DQ97" s="6"/>
      <c r="DR97" s="7"/>
      <c r="DS97" s="5"/>
      <c r="DT97" s="6"/>
      <c r="DU97" s="6"/>
      <c r="DV97" s="6"/>
      <c r="DW97" s="6"/>
      <c r="DX97" s="6"/>
      <c r="DY97" s="6"/>
      <c r="DZ97" s="6"/>
      <c r="EA97" s="6"/>
      <c r="EB97" s="6"/>
      <c r="EC97" s="6"/>
      <c r="ED97" s="6"/>
      <c r="EE97" s="7"/>
      <c r="EF97" s="5"/>
      <c r="EG97" s="6"/>
      <c r="EH97" s="6"/>
      <c r="EI97" s="6"/>
      <c r="EJ97" s="6"/>
      <c r="EK97" s="6"/>
      <c r="EL97" s="6"/>
      <c r="EM97" s="6"/>
      <c r="EN97" s="6"/>
      <c r="EO97" s="6"/>
      <c r="EP97" s="6"/>
      <c r="EQ97" s="6"/>
      <c r="ER97" s="7"/>
      <c r="ES97" s="8"/>
      <c r="ET97" s="9"/>
      <c r="EU97" s="9"/>
      <c r="EV97" s="9"/>
      <c r="EW97" s="9"/>
      <c r="EX97" s="9"/>
      <c r="EY97" s="9"/>
      <c r="EZ97" s="9"/>
      <c r="FA97" s="9"/>
      <c r="FB97" s="9"/>
      <c r="FC97" s="9"/>
      <c r="FD97" s="9"/>
      <c r="FE97" s="10"/>
    </row>
    <row r="98" spans="1:161" ht="11.25" customHeight="1" x14ac:dyDescent="0.2">
      <c r="A98" s="117"/>
      <c r="B98" s="117"/>
      <c r="C98" s="117"/>
      <c r="D98" s="117"/>
      <c r="E98" s="117"/>
      <c r="F98" s="117"/>
      <c r="G98" s="402" t="s">
        <v>278</v>
      </c>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2"/>
      <c r="BP98" s="402"/>
      <c r="BQ98" s="402"/>
      <c r="BR98" s="402"/>
      <c r="BS98" s="402"/>
      <c r="BT98" s="402"/>
      <c r="BU98" s="402"/>
      <c r="BV98" s="402"/>
      <c r="BW98" s="403"/>
      <c r="BX98" s="404" t="s">
        <v>272</v>
      </c>
      <c r="BY98" s="405"/>
      <c r="BZ98" s="405"/>
      <c r="CA98" s="405"/>
      <c r="CB98" s="405"/>
      <c r="CC98" s="405"/>
      <c r="CD98" s="405"/>
      <c r="CE98" s="406"/>
      <c r="CF98" s="393"/>
      <c r="CG98" s="394"/>
      <c r="CH98" s="394"/>
      <c r="CI98" s="394"/>
      <c r="CJ98" s="394"/>
      <c r="CK98" s="394"/>
      <c r="CL98" s="394"/>
      <c r="CM98" s="394"/>
      <c r="CN98" s="394"/>
      <c r="CO98" s="394"/>
      <c r="CP98" s="394"/>
      <c r="CQ98" s="394"/>
      <c r="CR98" s="395"/>
      <c r="CS98" s="407" t="s">
        <v>282</v>
      </c>
      <c r="CT98" s="405"/>
      <c r="CU98" s="405"/>
      <c r="CV98" s="405"/>
      <c r="CW98" s="405"/>
      <c r="CX98" s="405"/>
      <c r="CY98" s="405"/>
      <c r="CZ98" s="405"/>
      <c r="DA98" s="405"/>
      <c r="DB98" s="405"/>
      <c r="DC98" s="405"/>
      <c r="DD98" s="405"/>
      <c r="DE98" s="406"/>
      <c r="DF98" s="412">
        <v>3000</v>
      </c>
      <c r="DG98" s="413"/>
      <c r="DH98" s="413"/>
      <c r="DI98" s="413"/>
      <c r="DJ98" s="413"/>
      <c r="DK98" s="413"/>
      <c r="DL98" s="413"/>
      <c r="DM98" s="413"/>
      <c r="DN98" s="413"/>
      <c r="DO98" s="413"/>
      <c r="DP98" s="413"/>
      <c r="DQ98" s="413"/>
      <c r="DR98" s="415"/>
      <c r="DS98" s="412">
        <v>3000</v>
      </c>
      <c r="DT98" s="413"/>
      <c r="DU98" s="413"/>
      <c r="DV98" s="413"/>
      <c r="DW98" s="413"/>
      <c r="DX98" s="413"/>
      <c r="DY98" s="413"/>
      <c r="DZ98" s="413"/>
      <c r="EA98" s="413"/>
      <c r="EB98" s="413"/>
      <c r="EC98" s="413"/>
      <c r="ED98" s="413"/>
      <c r="EE98" s="415"/>
      <c r="EF98" s="412">
        <v>3000</v>
      </c>
      <c r="EG98" s="413"/>
      <c r="EH98" s="413"/>
      <c r="EI98" s="413"/>
      <c r="EJ98" s="413"/>
      <c r="EK98" s="413"/>
      <c r="EL98" s="413"/>
      <c r="EM98" s="413"/>
      <c r="EN98" s="413"/>
      <c r="EO98" s="413"/>
      <c r="EP98" s="413"/>
      <c r="EQ98" s="413"/>
      <c r="ER98" s="415"/>
      <c r="ES98" s="412"/>
      <c r="ET98" s="413"/>
      <c r="EU98" s="413"/>
      <c r="EV98" s="413"/>
      <c r="EW98" s="413"/>
      <c r="EX98" s="413"/>
      <c r="EY98" s="413"/>
      <c r="EZ98" s="413"/>
      <c r="FA98" s="413"/>
      <c r="FB98" s="413"/>
      <c r="FC98" s="413"/>
      <c r="FD98" s="413"/>
      <c r="FE98" s="414"/>
    </row>
    <row r="99" spans="1:161" s="208" customFormat="1" ht="11.25" customHeight="1" x14ac:dyDescent="0.2">
      <c r="A99" s="116"/>
      <c r="B99" s="116"/>
      <c r="C99" s="116"/>
      <c r="D99" s="116"/>
      <c r="E99" s="116"/>
      <c r="F99" s="116"/>
      <c r="G99" s="410" t="s">
        <v>539</v>
      </c>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R99" s="410"/>
      <c r="BS99" s="410"/>
      <c r="BT99" s="410"/>
      <c r="BU99" s="410"/>
      <c r="BV99" s="410"/>
      <c r="BW99" s="411"/>
      <c r="BX99" s="404" t="s">
        <v>273</v>
      </c>
      <c r="BY99" s="405"/>
      <c r="BZ99" s="405"/>
      <c r="CA99" s="405"/>
      <c r="CB99" s="405"/>
      <c r="CC99" s="405"/>
      <c r="CD99" s="405"/>
      <c r="CE99" s="406"/>
      <c r="CF99" s="393"/>
      <c r="CG99" s="394"/>
      <c r="CH99" s="394"/>
      <c r="CI99" s="394"/>
      <c r="CJ99" s="394"/>
      <c r="CK99" s="394"/>
      <c r="CL99" s="394"/>
      <c r="CM99" s="394"/>
      <c r="CN99" s="394"/>
      <c r="CO99" s="394"/>
      <c r="CP99" s="394"/>
      <c r="CQ99" s="394"/>
      <c r="CR99" s="395"/>
      <c r="CS99" s="407" t="s">
        <v>538</v>
      </c>
      <c r="CT99" s="405"/>
      <c r="CU99" s="405"/>
      <c r="CV99" s="405"/>
      <c r="CW99" s="405"/>
      <c r="CX99" s="405"/>
      <c r="CY99" s="405"/>
      <c r="CZ99" s="405"/>
      <c r="DA99" s="405"/>
      <c r="DB99" s="405"/>
      <c r="DC99" s="405"/>
      <c r="DD99" s="405"/>
      <c r="DE99" s="406"/>
      <c r="DF99" s="412"/>
      <c r="DG99" s="413"/>
      <c r="DH99" s="413"/>
      <c r="DI99" s="413"/>
      <c r="DJ99" s="413"/>
      <c r="DK99" s="413"/>
      <c r="DL99" s="413"/>
      <c r="DM99" s="413"/>
      <c r="DN99" s="413"/>
      <c r="DO99" s="413"/>
      <c r="DP99" s="413"/>
      <c r="DQ99" s="413"/>
      <c r="DR99" s="415"/>
      <c r="DS99" s="412"/>
      <c r="DT99" s="413"/>
      <c r="DU99" s="413"/>
      <c r="DV99" s="413"/>
      <c r="DW99" s="413"/>
      <c r="DX99" s="413"/>
      <c r="DY99" s="413"/>
      <c r="DZ99" s="413"/>
      <c r="EA99" s="413"/>
      <c r="EB99" s="413"/>
      <c r="EC99" s="413"/>
      <c r="ED99" s="413"/>
      <c r="EE99" s="415"/>
      <c r="EF99" s="412"/>
      <c r="EG99" s="413"/>
      <c r="EH99" s="413"/>
      <c r="EI99" s="413"/>
      <c r="EJ99" s="413"/>
      <c r="EK99" s="413"/>
      <c r="EL99" s="413"/>
      <c r="EM99" s="413"/>
      <c r="EN99" s="413"/>
      <c r="EO99" s="413"/>
      <c r="EP99" s="413"/>
      <c r="EQ99" s="413"/>
      <c r="ER99" s="415"/>
      <c r="ES99" s="412"/>
      <c r="ET99" s="413"/>
      <c r="EU99" s="413"/>
      <c r="EV99" s="413"/>
      <c r="EW99" s="413"/>
      <c r="EX99" s="413"/>
      <c r="EY99" s="413"/>
      <c r="EZ99" s="413"/>
      <c r="FA99" s="413"/>
      <c r="FB99" s="413"/>
      <c r="FC99" s="413"/>
      <c r="FD99" s="413"/>
      <c r="FE99" s="414"/>
    </row>
    <row r="100" spans="1:161" s="212" customFormat="1" ht="11.25" customHeight="1" x14ac:dyDescent="0.2">
      <c r="A100" s="116"/>
      <c r="B100" s="116"/>
      <c r="C100" s="116"/>
      <c r="D100" s="116"/>
      <c r="E100" s="116"/>
      <c r="F100" s="116"/>
      <c r="G100" s="410" t="s">
        <v>279</v>
      </c>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410"/>
      <c r="BJ100" s="410"/>
      <c r="BK100" s="410"/>
      <c r="BL100" s="410"/>
      <c r="BM100" s="410"/>
      <c r="BN100" s="410"/>
      <c r="BO100" s="410"/>
      <c r="BP100" s="410"/>
      <c r="BQ100" s="410"/>
      <c r="BR100" s="410"/>
      <c r="BS100" s="410"/>
      <c r="BT100" s="410"/>
      <c r="BU100" s="410"/>
      <c r="BV100" s="410"/>
      <c r="BW100" s="411"/>
      <c r="BX100" s="404" t="s">
        <v>274</v>
      </c>
      <c r="BY100" s="405"/>
      <c r="BZ100" s="405"/>
      <c r="CA100" s="405"/>
      <c r="CB100" s="405"/>
      <c r="CC100" s="405"/>
      <c r="CD100" s="405"/>
      <c r="CE100" s="406"/>
      <c r="CF100" s="393"/>
      <c r="CG100" s="394"/>
      <c r="CH100" s="394"/>
      <c r="CI100" s="394"/>
      <c r="CJ100" s="394"/>
      <c r="CK100" s="394"/>
      <c r="CL100" s="394"/>
      <c r="CM100" s="394"/>
      <c r="CN100" s="394"/>
      <c r="CO100" s="394"/>
      <c r="CP100" s="394"/>
      <c r="CQ100" s="394"/>
      <c r="CR100" s="395"/>
      <c r="CS100" s="407" t="s">
        <v>283</v>
      </c>
      <c r="CT100" s="405"/>
      <c r="CU100" s="405"/>
      <c r="CV100" s="405"/>
      <c r="CW100" s="405"/>
      <c r="CX100" s="405"/>
      <c r="CY100" s="405"/>
      <c r="CZ100" s="405"/>
      <c r="DA100" s="405"/>
      <c r="DB100" s="405"/>
      <c r="DC100" s="405"/>
      <c r="DD100" s="405"/>
      <c r="DE100" s="406"/>
      <c r="DF100" s="412">
        <f>1370160+133640+78210+100000+400000</f>
        <v>2082010</v>
      </c>
      <c r="DG100" s="413"/>
      <c r="DH100" s="413"/>
      <c r="DI100" s="413"/>
      <c r="DJ100" s="413"/>
      <c r="DK100" s="413"/>
      <c r="DL100" s="413"/>
      <c r="DM100" s="413"/>
      <c r="DN100" s="413"/>
      <c r="DO100" s="413"/>
      <c r="DP100" s="413"/>
      <c r="DQ100" s="413"/>
      <c r="DR100" s="415"/>
      <c r="DS100" s="412">
        <f>1370160+133640+78210</f>
        <v>1582010</v>
      </c>
      <c r="DT100" s="413"/>
      <c r="DU100" s="413"/>
      <c r="DV100" s="413"/>
      <c r="DW100" s="413"/>
      <c r="DX100" s="413"/>
      <c r="DY100" s="413"/>
      <c r="DZ100" s="413"/>
      <c r="EA100" s="413"/>
      <c r="EB100" s="413"/>
      <c r="EC100" s="413"/>
      <c r="ED100" s="413"/>
      <c r="EE100" s="415"/>
      <c r="EF100" s="412">
        <f>1370160+133640+78210</f>
        <v>1582010</v>
      </c>
      <c r="EG100" s="413"/>
      <c r="EH100" s="413"/>
      <c r="EI100" s="413"/>
      <c r="EJ100" s="413"/>
      <c r="EK100" s="413"/>
      <c r="EL100" s="413"/>
      <c r="EM100" s="413"/>
      <c r="EN100" s="413"/>
      <c r="EO100" s="413"/>
      <c r="EP100" s="413"/>
      <c r="EQ100" s="413"/>
      <c r="ER100" s="415"/>
      <c r="ES100" s="412"/>
      <c r="ET100" s="413"/>
      <c r="EU100" s="413"/>
      <c r="EV100" s="413"/>
      <c r="EW100" s="413"/>
      <c r="EX100" s="413"/>
      <c r="EY100" s="413"/>
      <c r="EZ100" s="413"/>
      <c r="FA100" s="413"/>
      <c r="FB100" s="413"/>
      <c r="FC100" s="413"/>
      <c r="FD100" s="413"/>
      <c r="FE100" s="414"/>
    </row>
    <row r="101" spans="1:161" ht="11.25" hidden="1" customHeight="1" x14ac:dyDescent="0.2">
      <c r="A101" s="116"/>
      <c r="B101" s="116"/>
      <c r="C101" s="116"/>
      <c r="D101" s="116"/>
      <c r="E101" s="116"/>
      <c r="F101" s="116"/>
      <c r="G101" s="410" t="s">
        <v>555</v>
      </c>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R101" s="410"/>
      <c r="BS101" s="410"/>
      <c r="BT101" s="410"/>
      <c r="BU101" s="410"/>
      <c r="BV101" s="410"/>
      <c r="BW101" s="411"/>
      <c r="BX101" s="404" t="s">
        <v>275</v>
      </c>
      <c r="BY101" s="405"/>
      <c r="BZ101" s="405"/>
      <c r="CA101" s="405"/>
      <c r="CB101" s="405"/>
      <c r="CC101" s="405"/>
      <c r="CD101" s="405"/>
      <c r="CE101" s="406"/>
      <c r="CF101" s="393"/>
      <c r="CG101" s="394"/>
      <c r="CH101" s="394"/>
      <c r="CI101" s="394"/>
      <c r="CJ101" s="394"/>
      <c r="CK101" s="394"/>
      <c r="CL101" s="394"/>
      <c r="CM101" s="394"/>
      <c r="CN101" s="394"/>
      <c r="CO101" s="394"/>
      <c r="CP101" s="394"/>
      <c r="CQ101" s="394"/>
      <c r="CR101" s="395"/>
      <c r="CS101" s="407" t="s">
        <v>554</v>
      </c>
      <c r="CT101" s="405"/>
      <c r="CU101" s="405"/>
      <c r="CV101" s="405"/>
      <c r="CW101" s="405"/>
      <c r="CX101" s="405"/>
      <c r="CY101" s="405"/>
      <c r="CZ101" s="405"/>
      <c r="DA101" s="405"/>
      <c r="DB101" s="405"/>
      <c r="DC101" s="405"/>
      <c r="DD101" s="405"/>
      <c r="DE101" s="406"/>
      <c r="DF101" s="412">
        <f>137000-137000</f>
        <v>0</v>
      </c>
      <c r="DG101" s="413"/>
      <c r="DH101" s="413"/>
      <c r="DI101" s="413"/>
      <c r="DJ101" s="413"/>
      <c r="DK101" s="413"/>
      <c r="DL101" s="413"/>
      <c r="DM101" s="413"/>
      <c r="DN101" s="413"/>
      <c r="DO101" s="413"/>
      <c r="DP101" s="413"/>
      <c r="DQ101" s="413"/>
      <c r="DR101" s="415"/>
      <c r="DS101" s="412"/>
      <c r="DT101" s="413"/>
      <c r="DU101" s="413"/>
      <c r="DV101" s="413"/>
      <c r="DW101" s="413"/>
      <c r="DX101" s="413"/>
      <c r="DY101" s="413"/>
      <c r="DZ101" s="413"/>
      <c r="EA101" s="413"/>
      <c r="EB101" s="413"/>
      <c r="EC101" s="413"/>
      <c r="ED101" s="413"/>
      <c r="EE101" s="415"/>
      <c r="EF101" s="412"/>
      <c r="EG101" s="413"/>
      <c r="EH101" s="413"/>
      <c r="EI101" s="413"/>
      <c r="EJ101" s="413"/>
      <c r="EK101" s="413"/>
      <c r="EL101" s="413"/>
      <c r="EM101" s="413"/>
      <c r="EN101" s="413"/>
      <c r="EO101" s="413"/>
      <c r="EP101" s="413"/>
      <c r="EQ101" s="413"/>
      <c r="ER101" s="415"/>
      <c r="ES101" s="412"/>
      <c r="ET101" s="413"/>
      <c r="EU101" s="413"/>
      <c r="EV101" s="413"/>
      <c r="EW101" s="413"/>
      <c r="EX101" s="413"/>
      <c r="EY101" s="413"/>
      <c r="EZ101" s="413"/>
      <c r="FA101" s="413"/>
      <c r="FB101" s="413"/>
      <c r="FC101" s="413"/>
      <c r="FD101" s="413"/>
      <c r="FE101" s="414"/>
    </row>
    <row r="102" spans="1:161" ht="11.25" customHeight="1" x14ac:dyDescent="0.2">
      <c r="A102" s="117"/>
      <c r="B102" s="117"/>
      <c r="C102" s="117"/>
      <c r="D102" s="117"/>
      <c r="E102" s="117"/>
      <c r="F102" s="117"/>
      <c r="G102" s="410" t="s">
        <v>280</v>
      </c>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R102" s="410"/>
      <c r="BS102" s="410"/>
      <c r="BT102" s="410"/>
      <c r="BU102" s="410"/>
      <c r="BV102" s="410"/>
      <c r="BW102" s="411"/>
      <c r="BX102" s="404" t="s">
        <v>275</v>
      </c>
      <c r="BY102" s="405"/>
      <c r="BZ102" s="405"/>
      <c r="CA102" s="405"/>
      <c r="CB102" s="405"/>
      <c r="CC102" s="405"/>
      <c r="CD102" s="405"/>
      <c r="CE102" s="406"/>
      <c r="CF102" s="393"/>
      <c r="CG102" s="394"/>
      <c r="CH102" s="394"/>
      <c r="CI102" s="394"/>
      <c r="CJ102" s="394"/>
      <c r="CK102" s="394"/>
      <c r="CL102" s="394"/>
      <c r="CM102" s="394"/>
      <c r="CN102" s="394"/>
      <c r="CO102" s="394"/>
      <c r="CP102" s="394"/>
      <c r="CQ102" s="394"/>
      <c r="CR102" s="395"/>
      <c r="CS102" s="407" t="s">
        <v>284</v>
      </c>
      <c r="CT102" s="405"/>
      <c r="CU102" s="405"/>
      <c r="CV102" s="405"/>
      <c r="CW102" s="405"/>
      <c r="CX102" s="405"/>
      <c r="CY102" s="405"/>
      <c r="CZ102" s="405"/>
      <c r="DA102" s="405"/>
      <c r="DB102" s="405"/>
      <c r="DC102" s="405"/>
      <c r="DD102" s="405"/>
      <c r="DE102" s="406"/>
      <c r="DF102" s="412">
        <f>459170</f>
        <v>459170</v>
      </c>
      <c r="DG102" s="413"/>
      <c r="DH102" s="413"/>
      <c r="DI102" s="413"/>
      <c r="DJ102" s="413"/>
      <c r="DK102" s="413"/>
      <c r="DL102" s="413"/>
      <c r="DM102" s="413"/>
      <c r="DN102" s="413"/>
      <c r="DO102" s="413"/>
      <c r="DP102" s="413"/>
      <c r="DQ102" s="413"/>
      <c r="DR102" s="415"/>
      <c r="DS102" s="412">
        <v>459170</v>
      </c>
      <c r="DT102" s="413"/>
      <c r="DU102" s="413"/>
      <c r="DV102" s="413"/>
      <c r="DW102" s="413"/>
      <c r="DX102" s="413"/>
      <c r="DY102" s="413"/>
      <c r="DZ102" s="413"/>
      <c r="EA102" s="413"/>
      <c r="EB102" s="413"/>
      <c r="EC102" s="413"/>
      <c r="ED102" s="413"/>
      <c r="EE102" s="415"/>
      <c r="EF102" s="412">
        <v>459170</v>
      </c>
      <c r="EG102" s="413"/>
      <c r="EH102" s="413"/>
      <c r="EI102" s="413"/>
      <c r="EJ102" s="413"/>
      <c r="EK102" s="413"/>
      <c r="EL102" s="413"/>
      <c r="EM102" s="413"/>
      <c r="EN102" s="413"/>
      <c r="EO102" s="413"/>
      <c r="EP102" s="413"/>
      <c r="EQ102" s="413"/>
      <c r="ER102" s="415"/>
      <c r="ES102" s="412"/>
      <c r="ET102" s="413"/>
      <c r="EU102" s="413"/>
      <c r="EV102" s="413"/>
      <c r="EW102" s="413"/>
      <c r="EX102" s="413"/>
      <c r="EY102" s="413"/>
      <c r="EZ102" s="413"/>
      <c r="FA102" s="413"/>
      <c r="FB102" s="413"/>
      <c r="FC102" s="413"/>
      <c r="FD102" s="413"/>
      <c r="FE102" s="414"/>
    </row>
    <row r="103" spans="1:161" ht="11.25" customHeight="1" x14ac:dyDescent="0.2">
      <c r="A103" s="116"/>
      <c r="B103" s="116"/>
      <c r="C103" s="116"/>
      <c r="D103" s="116"/>
      <c r="E103" s="116"/>
      <c r="F103" s="116"/>
      <c r="G103" s="408" t="s">
        <v>281</v>
      </c>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408"/>
      <c r="BS103" s="408"/>
      <c r="BT103" s="408"/>
      <c r="BU103" s="408"/>
      <c r="BV103" s="408"/>
      <c r="BW103" s="409"/>
      <c r="BX103" s="404" t="s">
        <v>276</v>
      </c>
      <c r="BY103" s="405"/>
      <c r="BZ103" s="405"/>
      <c r="CA103" s="405"/>
      <c r="CB103" s="405"/>
      <c r="CC103" s="405"/>
      <c r="CD103" s="405"/>
      <c r="CE103" s="406"/>
      <c r="CF103" s="393"/>
      <c r="CG103" s="394"/>
      <c r="CH103" s="394"/>
      <c r="CI103" s="394"/>
      <c r="CJ103" s="394"/>
      <c r="CK103" s="394"/>
      <c r="CL103" s="394"/>
      <c r="CM103" s="394"/>
      <c r="CN103" s="394"/>
      <c r="CO103" s="394"/>
      <c r="CP103" s="394"/>
      <c r="CQ103" s="394"/>
      <c r="CR103" s="395"/>
      <c r="CS103" s="407" t="s">
        <v>285</v>
      </c>
      <c r="CT103" s="405"/>
      <c r="CU103" s="405"/>
      <c r="CV103" s="405"/>
      <c r="CW103" s="405"/>
      <c r="CX103" s="405"/>
      <c r="CY103" s="405"/>
      <c r="CZ103" s="405"/>
      <c r="DA103" s="405"/>
      <c r="DB103" s="405"/>
      <c r="DC103" s="405"/>
      <c r="DD103" s="405"/>
      <c r="DE103" s="406"/>
      <c r="DF103" s="412">
        <f>24582380+6000000</f>
        <v>30582380</v>
      </c>
      <c r="DG103" s="413"/>
      <c r="DH103" s="413"/>
      <c r="DI103" s="413"/>
      <c r="DJ103" s="413"/>
      <c r="DK103" s="413"/>
      <c r="DL103" s="413"/>
      <c r="DM103" s="413"/>
      <c r="DN103" s="413"/>
      <c r="DO103" s="413"/>
      <c r="DP103" s="413"/>
      <c r="DQ103" s="413"/>
      <c r="DR103" s="415"/>
      <c r="DS103" s="412">
        <v>24582380</v>
      </c>
      <c r="DT103" s="413"/>
      <c r="DU103" s="413"/>
      <c r="DV103" s="413"/>
      <c r="DW103" s="413"/>
      <c r="DX103" s="413"/>
      <c r="DY103" s="413"/>
      <c r="DZ103" s="413"/>
      <c r="EA103" s="413"/>
      <c r="EB103" s="413"/>
      <c r="EC103" s="413"/>
      <c r="ED103" s="413"/>
      <c r="EE103" s="415"/>
      <c r="EF103" s="412">
        <v>24582380</v>
      </c>
      <c r="EG103" s="413"/>
      <c r="EH103" s="413"/>
      <c r="EI103" s="413"/>
      <c r="EJ103" s="413"/>
      <c r="EK103" s="413"/>
      <c r="EL103" s="413"/>
      <c r="EM103" s="413"/>
      <c r="EN103" s="413"/>
      <c r="EO103" s="413"/>
      <c r="EP103" s="413"/>
      <c r="EQ103" s="413"/>
      <c r="ER103" s="415"/>
      <c r="ES103" s="412"/>
      <c r="ET103" s="413"/>
      <c r="EU103" s="413"/>
      <c r="EV103" s="413"/>
      <c r="EW103" s="413"/>
      <c r="EX103" s="413"/>
      <c r="EY103" s="413"/>
      <c r="EZ103" s="413"/>
      <c r="FA103" s="413"/>
      <c r="FB103" s="413"/>
      <c r="FC103" s="413"/>
      <c r="FD103" s="413"/>
      <c r="FE103" s="414"/>
    </row>
    <row r="104" spans="1:161" ht="11.25" customHeight="1" x14ac:dyDescent="0.2">
      <c r="A104" s="116"/>
      <c r="B104" s="116"/>
      <c r="C104" s="116"/>
      <c r="D104" s="116"/>
      <c r="E104" s="116"/>
      <c r="F104" s="116"/>
      <c r="G104" s="408" t="s">
        <v>325</v>
      </c>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R104" s="408"/>
      <c r="BS104" s="408"/>
      <c r="BT104" s="408"/>
      <c r="BU104" s="408"/>
      <c r="BV104" s="408"/>
      <c r="BW104" s="409"/>
      <c r="BX104" s="404" t="s">
        <v>277</v>
      </c>
      <c r="BY104" s="405"/>
      <c r="BZ104" s="405"/>
      <c r="CA104" s="405"/>
      <c r="CB104" s="405"/>
      <c r="CC104" s="405"/>
      <c r="CD104" s="405"/>
      <c r="CE104" s="406"/>
      <c r="CF104" s="393"/>
      <c r="CG104" s="394"/>
      <c r="CH104" s="394"/>
      <c r="CI104" s="394"/>
      <c r="CJ104" s="394"/>
      <c r="CK104" s="394"/>
      <c r="CL104" s="394"/>
      <c r="CM104" s="394"/>
      <c r="CN104" s="394"/>
      <c r="CO104" s="394"/>
      <c r="CP104" s="394"/>
      <c r="CQ104" s="394"/>
      <c r="CR104" s="395"/>
      <c r="CS104" s="407" t="s">
        <v>324</v>
      </c>
      <c r="CT104" s="405"/>
      <c r="CU104" s="405"/>
      <c r="CV104" s="405"/>
      <c r="CW104" s="405"/>
      <c r="CX104" s="405"/>
      <c r="CY104" s="405"/>
      <c r="CZ104" s="405"/>
      <c r="DA104" s="405"/>
      <c r="DB104" s="405"/>
      <c r="DC104" s="405"/>
      <c r="DD104" s="405"/>
      <c r="DE104" s="406"/>
      <c r="DF104" s="412">
        <v>11740</v>
      </c>
      <c r="DG104" s="413"/>
      <c r="DH104" s="413"/>
      <c r="DI104" s="413"/>
      <c r="DJ104" s="413"/>
      <c r="DK104" s="413"/>
      <c r="DL104" s="413"/>
      <c r="DM104" s="413"/>
      <c r="DN104" s="413"/>
      <c r="DO104" s="413"/>
      <c r="DP104" s="413"/>
      <c r="DQ104" s="413"/>
      <c r="DR104" s="415"/>
      <c r="DS104" s="412">
        <v>11740</v>
      </c>
      <c r="DT104" s="413"/>
      <c r="DU104" s="413"/>
      <c r="DV104" s="413"/>
      <c r="DW104" s="413"/>
      <c r="DX104" s="413"/>
      <c r="DY104" s="413"/>
      <c r="DZ104" s="413"/>
      <c r="EA104" s="413"/>
      <c r="EB104" s="413"/>
      <c r="EC104" s="413"/>
      <c r="ED104" s="413"/>
      <c r="EE104" s="415"/>
      <c r="EF104" s="412">
        <v>11740</v>
      </c>
      <c r="EG104" s="413"/>
      <c r="EH104" s="413"/>
      <c r="EI104" s="413"/>
      <c r="EJ104" s="413"/>
      <c r="EK104" s="413"/>
      <c r="EL104" s="413"/>
      <c r="EM104" s="413"/>
      <c r="EN104" s="413"/>
      <c r="EO104" s="413"/>
      <c r="EP104" s="413"/>
      <c r="EQ104" s="413"/>
      <c r="ER104" s="415"/>
      <c r="ES104" s="412"/>
      <c r="ET104" s="413"/>
      <c r="EU104" s="413"/>
      <c r="EV104" s="413"/>
      <c r="EW104" s="413"/>
      <c r="EX104" s="413"/>
      <c r="EY104" s="413"/>
      <c r="EZ104" s="413"/>
      <c r="FA104" s="413"/>
      <c r="FB104" s="413"/>
      <c r="FC104" s="413"/>
      <c r="FD104" s="413"/>
      <c r="FE104" s="414"/>
    </row>
    <row r="105" spans="1:161" s="210" customFormat="1" ht="11.25" customHeight="1" x14ac:dyDescent="0.2">
      <c r="A105" s="116"/>
      <c r="B105" s="116"/>
      <c r="C105" s="116"/>
      <c r="D105" s="116"/>
      <c r="E105" s="116"/>
      <c r="F105" s="116"/>
      <c r="G105" s="408" t="s">
        <v>544</v>
      </c>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9"/>
      <c r="BX105" s="404" t="s">
        <v>541</v>
      </c>
      <c r="BY105" s="405"/>
      <c r="BZ105" s="405"/>
      <c r="CA105" s="405"/>
      <c r="CB105" s="405"/>
      <c r="CC105" s="405"/>
      <c r="CD105" s="405"/>
      <c r="CE105" s="406"/>
      <c r="CF105" s="393"/>
      <c r="CG105" s="394"/>
      <c r="CH105" s="394"/>
      <c r="CI105" s="394"/>
      <c r="CJ105" s="394"/>
      <c r="CK105" s="394"/>
      <c r="CL105" s="394"/>
      <c r="CM105" s="394"/>
      <c r="CN105" s="394"/>
      <c r="CO105" s="394"/>
      <c r="CP105" s="394"/>
      <c r="CQ105" s="394"/>
      <c r="CR105" s="395"/>
      <c r="CS105" s="407" t="s">
        <v>540</v>
      </c>
      <c r="CT105" s="405"/>
      <c r="CU105" s="405"/>
      <c r="CV105" s="405"/>
      <c r="CW105" s="405"/>
      <c r="CX105" s="405"/>
      <c r="CY105" s="405"/>
      <c r="CZ105" s="405"/>
      <c r="DA105" s="405"/>
      <c r="DB105" s="405"/>
      <c r="DC105" s="405"/>
      <c r="DD105" s="405"/>
      <c r="DE105" s="406"/>
      <c r="DF105" s="412"/>
      <c r="DG105" s="413"/>
      <c r="DH105" s="413"/>
      <c r="DI105" s="413"/>
      <c r="DJ105" s="413"/>
      <c r="DK105" s="413"/>
      <c r="DL105" s="413"/>
      <c r="DM105" s="413"/>
      <c r="DN105" s="413"/>
      <c r="DO105" s="413"/>
      <c r="DP105" s="413"/>
      <c r="DQ105" s="413"/>
      <c r="DR105" s="415"/>
      <c r="DS105" s="412"/>
      <c r="DT105" s="413"/>
      <c r="DU105" s="413"/>
      <c r="DV105" s="413"/>
      <c r="DW105" s="413"/>
      <c r="DX105" s="413"/>
      <c r="DY105" s="413"/>
      <c r="DZ105" s="413"/>
      <c r="EA105" s="413"/>
      <c r="EB105" s="413"/>
      <c r="EC105" s="413"/>
      <c r="ED105" s="413"/>
      <c r="EE105" s="415"/>
      <c r="EF105" s="412"/>
      <c r="EG105" s="413"/>
      <c r="EH105" s="413"/>
      <c r="EI105" s="413"/>
      <c r="EJ105" s="413"/>
      <c r="EK105" s="413"/>
      <c r="EL105" s="413"/>
      <c r="EM105" s="413"/>
      <c r="EN105" s="413"/>
      <c r="EO105" s="413"/>
      <c r="EP105" s="413"/>
      <c r="EQ105" s="413"/>
      <c r="ER105" s="415"/>
      <c r="ES105" s="412"/>
      <c r="ET105" s="413"/>
      <c r="EU105" s="413"/>
      <c r="EV105" s="413"/>
      <c r="EW105" s="413"/>
      <c r="EX105" s="413"/>
      <c r="EY105" s="413"/>
      <c r="EZ105" s="413"/>
      <c r="FA105" s="413"/>
      <c r="FB105" s="413"/>
      <c r="FC105" s="413"/>
      <c r="FD105" s="413"/>
      <c r="FE105" s="414"/>
    </row>
    <row r="106" spans="1:161" ht="11.25" customHeight="1" x14ac:dyDescent="0.2">
      <c r="A106" s="116"/>
      <c r="B106" s="116"/>
      <c r="C106" s="116"/>
      <c r="D106" s="116"/>
      <c r="E106" s="116"/>
      <c r="F106" s="116"/>
      <c r="G106" s="408" t="s">
        <v>470</v>
      </c>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9"/>
      <c r="BX106" s="404" t="s">
        <v>542</v>
      </c>
      <c r="BY106" s="405"/>
      <c r="BZ106" s="405"/>
      <c r="CA106" s="405"/>
      <c r="CB106" s="405"/>
      <c r="CC106" s="405"/>
      <c r="CD106" s="405"/>
      <c r="CE106" s="406"/>
      <c r="CF106" s="393"/>
      <c r="CG106" s="394"/>
      <c r="CH106" s="394"/>
      <c r="CI106" s="394"/>
      <c r="CJ106" s="394"/>
      <c r="CK106" s="394"/>
      <c r="CL106" s="394"/>
      <c r="CM106" s="394"/>
      <c r="CN106" s="394"/>
      <c r="CO106" s="394"/>
      <c r="CP106" s="394"/>
      <c r="CQ106" s="394"/>
      <c r="CR106" s="395"/>
      <c r="CS106" s="407" t="s">
        <v>330</v>
      </c>
      <c r="CT106" s="405"/>
      <c r="CU106" s="405"/>
      <c r="CV106" s="405"/>
      <c r="CW106" s="405"/>
      <c r="CX106" s="405"/>
      <c r="CY106" s="405"/>
      <c r="CZ106" s="405"/>
      <c r="DA106" s="405"/>
      <c r="DB106" s="405"/>
      <c r="DC106" s="405"/>
      <c r="DD106" s="405"/>
      <c r="DE106" s="406"/>
      <c r="DF106" s="412">
        <v>2000000</v>
      </c>
      <c r="DG106" s="413"/>
      <c r="DH106" s="413"/>
      <c r="DI106" s="413"/>
      <c r="DJ106" s="413"/>
      <c r="DK106" s="413"/>
      <c r="DL106" s="413"/>
      <c r="DM106" s="413"/>
      <c r="DN106" s="413"/>
      <c r="DO106" s="413"/>
      <c r="DP106" s="413"/>
      <c r="DQ106" s="413"/>
      <c r="DR106" s="415"/>
      <c r="DS106" s="412"/>
      <c r="DT106" s="413"/>
      <c r="DU106" s="413"/>
      <c r="DV106" s="413"/>
      <c r="DW106" s="413"/>
      <c r="DX106" s="413"/>
      <c r="DY106" s="413"/>
      <c r="DZ106" s="413"/>
      <c r="EA106" s="413"/>
      <c r="EB106" s="413"/>
      <c r="EC106" s="413"/>
      <c r="ED106" s="413"/>
      <c r="EE106" s="415"/>
      <c r="EF106" s="412"/>
      <c r="EG106" s="413"/>
      <c r="EH106" s="413"/>
      <c r="EI106" s="413"/>
      <c r="EJ106" s="413"/>
      <c r="EK106" s="413"/>
      <c r="EL106" s="413"/>
      <c r="EM106" s="413"/>
      <c r="EN106" s="413"/>
      <c r="EO106" s="413"/>
      <c r="EP106" s="413"/>
      <c r="EQ106" s="413"/>
      <c r="ER106" s="415"/>
      <c r="ES106" s="416"/>
      <c r="ET106" s="417"/>
      <c r="EU106" s="417"/>
      <c r="EV106" s="417"/>
      <c r="EW106" s="417"/>
      <c r="EX106" s="417"/>
      <c r="EY106" s="417"/>
      <c r="EZ106" s="417"/>
      <c r="FA106" s="417"/>
      <c r="FB106" s="417"/>
      <c r="FC106" s="417"/>
      <c r="FD106" s="417"/>
      <c r="FE106" s="418"/>
    </row>
    <row r="107" spans="1:161" ht="11.25" customHeight="1" x14ac:dyDescent="0.2">
      <c r="A107" s="116"/>
      <c r="B107" s="116"/>
      <c r="C107" s="116"/>
      <c r="D107" s="116"/>
      <c r="E107" s="116"/>
      <c r="F107" s="116"/>
      <c r="G107" s="408" t="s">
        <v>471</v>
      </c>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9"/>
      <c r="BX107" s="404" t="s">
        <v>543</v>
      </c>
      <c r="BY107" s="405"/>
      <c r="BZ107" s="405"/>
      <c r="CA107" s="405"/>
      <c r="CB107" s="405"/>
      <c r="CC107" s="405"/>
      <c r="CD107" s="405"/>
      <c r="CE107" s="406"/>
      <c r="CF107" s="393"/>
      <c r="CG107" s="394"/>
      <c r="CH107" s="394"/>
      <c r="CI107" s="394"/>
      <c r="CJ107" s="394"/>
      <c r="CK107" s="394"/>
      <c r="CL107" s="394"/>
      <c r="CM107" s="394"/>
      <c r="CN107" s="394"/>
      <c r="CO107" s="394"/>
      <c r="CP107" s="394"/>
      <c r="CQ107" s="394"/>
      <c r="CR107" s="395"/>
      <c r="CS107" s="407" t="s">
        <v>121</v>
      </c>
      <c r="CT107" s="405"/>
      <c r="CU107" s="405"/>
      <c r="CV107" s="405"/>
      <c r="CW107" s="405"/>
      <c r="CX107" s="405"/>
      <c r="CY107" s="405"/>
      <c r="CZ107" s="405"/>
      <c r="DA107" s="405"/>
      <c r="DB107" s="405"/>
      <c r="DC107" s="405"/>
      <c r="DD107" s="405"/>
      <c r="DE107" s="406"/>
      <c r="DF107" s="412">
        <f>103600+5744649</f>
        <v>5848249</v>
      </c>
      <c r="DG107" s="413"/>
      <c r="DH107" s="413"/>
      <c r="DI107" s="413"/>
      <c r="DJ107" s="413"/>
      <c r="DK107" s="413"/>
      <c r="DL107" s="413"/>
      <c r="DM107" s="413"/>
      <c r="DN107" s="413"/>
      <c r="DO107" s="413"/>
      <c r="DP107" s="413"/>
      <c r="DQ107" s="413"/>
      <c r="DR107" s="415"/>
      <c r="DS107" s="412">
        <f>103600</f>
        <v>103600</v>
      </c>
      <c r="DT107" s="413"/>
      <c r="DU107" s="413"/>
      <c r="DV107" s="413"/>
      <c r="DW107" s="413"/>
      <c r="DX107" s="413"/>
      <c r="DY107" s="413"/>
      <c r="DZ107" s="413"/>
      <c r="EA107" s="413"/>
      <c r="EB107" s="413"/>
      <c r="EC107" s="413"/>
      <c r="ED107" s="413"/>
      <c r="EE107" s="415"/>
      <c r="EF107" s="412">
        <f>103600</f>
        <v>103600</v>
      </c>
      <c r="EG107" s="413"/>
      <c r="EH107" s="413"/>
      <c r="EI107" s="413"/>
      <c r="EJ107" s="413"/>
      <c r="EK107" s="413"/>
      <c r="EL107" s="413"/>
      <c r="EM107" s="413"/>
      <c r="EN107" s="413"/>
      <c r="EO107" s="413"/>
      <c r="EP107" s="413"/>
      <c r="EQ107" s="413"/>
      <c r="ER107" s="415"/>
      <c r="ES107" s="416"/>
      <c r="ET107" s="417"/>
      <c r="EU107" s="417"/>
      <c r="EV107" s="417"/>
      <c r="EW107" s="417"/>
      <c r="EX107" s="417"/>
      <c r="EY107" s="417"/>
      <c r="EZ107" s="417"/>
      <c r="FA107" s="417"/>
      <c r="FB107" s="417"/>
      <c r="FC107" s="417"/>
      <c r="FD107" s="417"/>
      <c r="FE107" s="418"/>
    </row>
    <row r="108" spans="1:161" ht="11.25" customHeight="1" x14ac:dyDescent="0.2">
      <c r="A108" s="117"/>
      <c r="B108" s="117"/>
      <c r="C108" s="117"/>
      <c r="D108" s="117"/>
      <c r="E108" s="117"/>
      <c r="F108" s="117"/>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R108" s="408"/>
      <c r="BS108" s="408"/>
      <c r="BT108" s="408"/>
      <c r="BU108" s="408"/>
      <c r="BV108" s="408"/>
      <c r="BW108" s="409"/>
      <c r="BX108" s="229"/>
      <c r="BY108" s="230"/>
      <c r="BZ108" s="230"/>
      <c r="CA108" s="230"/>
      <c r="CB108" s="230"/>
      <c r="CC108" s="230"/>
      <c r="CD108" s="230"/>
      <c r="CE108" s="420"/>
      <c r="CF108" s="396"/>
      <c r="CG108" s="397"/>
      <c r="CH108" s="397"/>
      <c r="CI108" s="397"/>
      <c r="CJ108" s="397"/>
      <c r="CK108" s="397"/>
      <c r="CL108" s="397"/>
      <c r="CM108" s="397"/>
      <c r="CN108" s="397"/>
      <c r="CO108" s="397"/>
      <c r="CP108" s="397"/>
      <c r="CQ108" s="397"/>
      <c r="CR108" s="398"/>
      <c r="CS108" s="407"/>
      <c r="CT108" s="405"/>
      <c r="CU108" s="405"/>
      <c r="CV108" s="405"/>
      <c r="CW108" s="405"/>
      <c r="CX108" s="405"/>
      <c r="CY108" s="405"/>
      <c r="CZ108" s="405"/>
      <c r="DA108" s="405"/>
      <c r="DB108" s="405"/>
      <c r="DC108" s="405"/>
      <c r="DD108" s="405"/>
      <c r="DE108" s="406"/>
      <c r="DF108" s="412"/>
      <c r="DG108" s="413"/>
      <c r="DH108" s="413"/>
      <c r="DI108" s="413"/>
      <c r="DJ108" s="413"/>
      <c r="DK108" s="413"/>
      <c r="DL108" s="413"/>
      <c r="DM108" s="413"/>
      <c r="DN108" s="413"/>
      <c r="DO108" s="413"/>
      <c r="DP108" s="413"/>
      <c r="DQ108" s="413"/>
      <c r="DR108" s="415"/>
      <c r="DS108" s="412"/>
      <c r="DT108" s="413"/>
      <c r="DU108" s="413"/>
      <c r="DV108" s="413"/>
      <c r="DW108" s="413"/>
      <c r="DX108" s="413"/>
      <c r="DY108" s="413"/>
      <c r="DZ108" s="413"/>
      <c r="EA108" s="413"/>
      <c r="EB108" s="413"/>
      <c r="EC108" s="413"/>
      <c r="ED108" s="413"/>
      <c r="EE108" s="415"/>
      <c r="EF108" s="412"/>
      <c r="EG108" s="413"/>
      <c r="EH108" s="413"/>
      <c r="EI108" s="413"/>
      <c r="EJ108" s="413"/>
      <c r="EK108" s="413"/>
      <c r="EL108" s="413"/>
      <c r="EM108" s="413"/>
      <c r="EN108" s="413"/>
      <c r="EO108" s="413"/>
      <c r="EP108" s="413"/>
      <c r="EQ108" s="413"/>
      <c r="ER108" s="415"/>
      <c r="ES108" s="416"/>
      <c r="ET108" s="417"/>
      <c r="EU108" s="417"/>
      <c r="EV108" s="417"/>
      <c r="EW108" s="417"/>
      <c r="EX108" s="417"/>
      <c r="EY108" s="417"/>
      <c r="EZ108" s="417"/>
      <c r="FA108" s="417"/>
      <c r="FB108" s="417"/>
      <c r="FC108" s="417"/>
      <c r="FD108" s="417"/>
      <c r="FE108" s="418"/>
    </row>
    <row r="109" spans="1:161" ht="11.25" customHeight="1" x14ac:dyDescent="0.2">
      <c r="A109" s="128"/>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30"/>
      <c r="BX109" s="131"/>
      <c r="BY109" s="132"/>
      <c r="BZ109" s="132"/>
      <c r="CA109" s="132"/>
      <c r="CB109" s="132"/>
      <c r="CC109" s="132"/>
      <c r="CD109" s="132"/>
      <c r="CE109" s="133"/>
      <c r="CF109" s="134"/>
      <c r="CG109" s="132"/>
      <c r="CH109" s="132"/>
      <c r="CI109" s="132"/>
      <c r="CJ109" s="132"/>
      <c r="CK109" s="132"/>
      <c r="CL109" s="132"/>
      <c r="CM109" s="132"/>
      <c r="CN109" s="132"/>
      <c r="CO109" s="132"/>
      <c r="CP109" s="132"/>
      <c r="CQ109" s="132"/>
      <c r="CR109" s="133"/>
      <c r="CS109" s="135"/>
      <c r="CT109" s="136"/>
      <c r="CU109" s="136"/>
      <c r="CV109" s="136"/>
      <c r="CW109" s="136"/>
      <c r="CX109" s="136"/>
      <c r="CY109" s="136"/>
      <c r="CZ109" s="136"/>
      <c r="DA109" s="136"/>
      <c r="DB109" s="136"/>
      <c r="DC109" s="136"/>
      <c r="DD109" s="136"/>
      <c r="DE109" s="137"/>
      <c r="DF109" s="138"/>
      <c r="DG109" s="139"/>
      <c r="DH109" s="139"/>
      <c r="DI109" s="139"/>
      <c r="DJ109" s="139"/>
      <c r="DK109" s="139"/>
      <c r="DL109" s="139"/>
      <c r="DM109" s="139"/>
      <c r="DN109" s="139"/>
      <c r="DO109" s="139"/>
      <c r="DP109" s="139"/>
      <c r="DQ109" s="139"/>
      <c r="DR109" s="140"/>
      <c r="DS109" s="138"/>
      <c r="DT109" s="139"/>
      <c r="DU109" s="139"/>
      <c r="DV109" s="139"/>
      <c r="DW109" s="139"/>
      <c r="DX109" s="139"/>
      <c r="DY109" s="139"/>
      <c r="DZ109" s="139"/>
      <c r="EA109" s="139"/>
      <c r="EB109" s="139"/>
      <c r="EC109" s="139"/>
      <c r="ED109" s="139"/>
      <c r="EE109" s="140"/>
      <c r="EF109" s="138"/>
      <c r="EG109" s="139"/>
      <c r="EH109" s="139"/>
      <c r="EI109" s="139"/>
      <c r="EJ109" s="139"/>
      <c r="EK109" s="139"/>
      <c r="EL109" s="139"/>
      <c r="EM109" s="139"/>
      <c r="EN109" s="139"/>
      <c r="EO109" s="139"/>
      <c r="EP109" s="139"/>
      <c r="EQ109" s="139"/>
      <c r="ER109" s="140"/>
      <c r="ES109" s="141"/>
      <c r="ET109" s="142"/>
      <c r="EU109" s="142"/>
      <c r="EV109" s="142"/>
      <c r="EW109" s="142"/>
      <c r="EX109" s="142"/>
      <c r="EY109" s="142"/>
      <c r="EZ109" s="142"/>
      <c r="FA109" s="142"/>
      <c r="FB109" s="142"/>
      <c r="FC109" s="142"/>
      <c r="FD109" s="142"/>
      <c r="FE109" s="143"/>
    </row>
    <row r="110" spans="1:161" ht="22.5" customHeight="1" x14ac:dyDescent="0.2">
      <c r="A110" s="334" t="s">
        <v>472</v>
      </c>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c r="BW110" s="419"/>
      <c r="BX110" s="315" t="s">
        <v>163</v>
      </c>
      <c r="BY110" s="239"/>
      <c r="BZ110" s="239"/>
      <c r="CA110" s="239"/>
      <c r="CB110" s="239"/>
      <c r="CC110" s="239"/>
      <c r="CD110" s="239"/>
      <c r="CE110" s="316"/>
      <c r="CF110" s="317" t="s">
        <v>473</v>
      </c>
      <c r="CG110" s="239"/>
      <c r="CH110" s="239"/>
      <c r="CI110" s="239"/>
      <c r="CJ110" s="239"/>
      <c r="CK110" s="239"/>
      <c r="CL110" s="239"/>
      <c r="CM110" s="239"/>
      <c r="CN110" s="239"/>
      <c r="CO110" s="239"/>
      <c r="CP110" s="239"/>
      <c r="CQ110" s="239"/>
      <c r="CR110" s="316"/>
      <c r="CS110" s="295"/>
      <c r="CT110" s="219"/>
      <c r="CU110" s="219"/>
      <c r="CV110" s="219"/>
      <c r="CW110" s="219"/>
      <c r="CX110" s="219"/>
      <c r="CY110" s="219"/>
      <c r="CZ110" s="219"/>
      <c r="DA110" s="219"/>
      <c r="DB110" s="219"/>
      <c r="DC110" s="219"/>
      <c r="DD110" s="219"/>
      <c r="DE110" s="294"/>
      <c r="DF110" s="282"/>
      <c r="DG110" s="283"/>
      <c r="DH110" s="283"/>
      <c r="DI110" s="283"/>
      <c r="DJ110" s="283"/>
      <c r="DK110" s="283"/>
      <c r="DL110" s="283"/>
      <c r="DM110" s="283"/>
      <c r="DN110" s="283"/>
      <c r="DO110" s="283"/>
      <c r="DP110" s="283"/>
      <c r="DQ110" s="283"/>
      <c r="DR110" s="284"/>
      <c r="DS110" s="282"/>
      <c r="DT110" s="283"/>
      <c r="DU110" s="283"/>
      <c r="DV110" s="283"/>
      <c r="DW110" s="283"/>
      <c r="DX110" s="283"/>
      <c r="DY110" s="283"/>
      <c r="DZ110" s="283"/>
      <c r="EA110" s="283"/>
      <c r="EB110" s="283"/>
      <c r="EC110" s="283"/>
      <c r="ED110" s="283"/>
      <c r="EE110" s="284"/>
      <c r="EF110" s="282"/>
      <c r="EG110" s="283"/>
      <c r="EH110" s="283"/>
      <c r="EI110" s="283"/>
      <c r="EJ110" s="283"/>
      <c r="EK110" s="283"/>
      <c r="EL110" s="283"/>
      <c r="EM110" s="283"/>
      <c r="EN110" s="283"/>
      <c r="EO110" s="283"/>
      <c r="EP110" s="283"/>
      <c r="EQ110" s="283"/>
      <c r="ER110" s="284"/>
      <c r="ES110" s="363"/>
      <c r="ET110" s="364"/>
      <c r="EU110" s="364"/>
      <c r="EV110" s="364"/>
      <c r="EW110" s="364"/>
      <c r="EX110" s="364"/>
      <c r="EY110" s="364"/>
      <c r="EZ110" s="364"/>
      <c r="FA110" s="364"/>
      <c r="FB110" s="364"/>
      <c r="FC110" s="364"/>
      <c r="FD110" s="364"/>
      <c r="FE110" s="366"/>
    </row>
    <row r="111" spans="1:161" ht="11.25" customHeight="1" x14ac:dyDescent="0.2">
      <c r="A111" s="312" t="s">
        <v>474</v>
      </c>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3"/>
      <c r="AM111" s="313"/>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c r="BN111" s="313"/>
      <c r="BO111" s="313"/>
      <c r="BP111" s="313"/>
      <c r="BQ111" s="313"/>
      <c r="BR111" s="313"/>
      <c r="BS111" s="313"/>
      <c r="BT111" s="313"/>
      <c r="BU111" s="313"/>
      <c r="BV111" s="313"/>
      <c r="BW111" s="314"/>
      <c r="BX111" s="315" t="s">
        <v>329</v>
      </c>
      <c r="BY111" s="239"/>
      <c r="BZ111" s="239"/>
      <c r="CA111" s="239"/>
      <c r="CB111" s="239"/>
      <c r="CC111" s="239"/>
      <c r="CD111" s="239"/>
      <c r="CE111" s="316"/>
      <c r="CF111" s="317" t="s">
        <v>433</v>
      </c>
      <c r="CG111" s="239"/>
      <c r="CH111" s="239"/>
      <c r="CI111" s="239"/>
      <c r="CJ111" s="239"/>
      <c r="CK111" s="239"/>
      <c r="CL111" s="239"/>
      <c r="CM111" s="239"/>
      <c r="CN111" s="239"/>
      <c r="CO111" s="239"/>
      <c r="CP111" s="239"/>
      <c r="CQ111" s="239"/>
      <c r="CR111" s="316"/>
      <c r="CS111" s="295" t="s">
        <v>283</v>
      </c>
      <c r="CT111" s="219"/>
      <c r="CU111" s="219"/>
      <c r="CV111" s="219"/>
      <c r="CW111" s="219"/>
      <c r="CX111" s="219"/>
      <c r="CY111" s="219"/>
      <c r="CZ111" s="219"/>
      <c r="DA111" s="219"/>
      <c r="DB111" s="219"/>
      <c r="DC111" s="219"/>
      <c r="DD111" s="219"/>
      <c r="DE111" s="294"/>
      <c r="DF111" s="421">
        <f>613400+598510+300000+200000</f>
        <v>1711910</v>
      </c>
      <c r="DG111" s="422"/>
      <c r="DH111" s="422"/>
      <c r="DI111" s="422"/>
      <c r="DJ111" s="422"/>
      <c r="DK111" s="422"/>
      <c r="DL111" s="422"/>
      <c r="DM111" s="422"/>
      <c r="DN111" s="422"/>
      <c r="DO111" s="422"/>
      <c r="DP111" s="422"/>
      <c r="DQ111" s="422"/>
      <c r="DR111" s="423"/>
      <c r="DS111" s="421">
        <f>613400+598510</f>
        <v>1211910</v>
      </c>
      <c r="DT111" s="422"/>
      <c r="DU111" s="422"/>
      <c r="DV111" s="422"/>
      <c r="DW111" s="422"/>
      <c r="DX111" s="422"/>
      <c r="DY111" s="422"/>
      <c r="DZ111" s="422"/>
      <c r="EA111" s="422"/>
      <c r="EB111" s="422"/>
      <c r="EC111" s="422"/>
      <c r="ED111" s="422"/>
      <c r="EE111" s="423"/>
      <c r="EF111" s="421">
        <f t="shared" ref="EF111" si="2">613400+598510</f>
        <v>1211910</v>
      </c>
      <c r="EG111" s="422"/>
      <c r="EH111" s="422"/>
      <c r="EI111" s="422"/>
      <c r="EJ111" s="422"/>
      <c r="EK111" s="422"/>
      <c r="EL111" s="422"/>
      <c r="EM111" s="422"/>
      <c r="EN111" s="422"/>
      <c r="EO111" s="422"/>
      <c r="EP111" s="422"/>
      <c r="EQ111" s="422"/>
      <c r="ER111" s="423"/>
      <c r="ES111" s="421"/>
      <c r="ET111" s="422"/>
      <c r="EU111" s="422"/>
      <c r="EV111" s="422"/>
      <c r="EW111" s="422"/>
      <c r="EX111" s="422"/>
      <c r="EY111" s="422"/>
      <c r="EZ111" s="422"/>
      <c r="FA111" s="422"/>
      <c r="FB111" s="422"/>
      <c r="FC111" s="422"/>
      <c r="FD111" s="422"/>
      <c r="FE111" s="423"/>
    </row>
    <row r="112" spans="1:161" ht="11.25" hidden="1" customHeight="1" x14ac:dyDescent="0.2">
      <c r="A112" s="334" t="s">
        <v>162</v>
      </c>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5"/>
      <c r="BR112" s="335"/>
      <c r="BS112" s="335"/>
      <c r="BT112" s="335"/>
      <c r="BU112" s="335"/>
      <c r="BV112" s="335"/>
      <c r="BW112" s="335"/>
      <c r="BX112" s="218" t="s">
        <v>475</v>
      </c>
      <c r="BY112" s="219"/>
      <c r="BZ112" s="219"/>
      <c r="CA112" s="219"/>
      <c r="CB112" s="219"/>
      <c r="CC112" s="219"/>
      <c r="CD112" s="219"/>
      <c r="CE112" s="294"/>
      <c r="CF112" s="295" t="s">
        <v>164</v>
      </c>
      <c r="CG112" s="219"/>
      <c r="CH112" s="219"/>
      <c r="CI112" s="219"/>
      <c r="CJ112" s="219"/>
      <c r="CK112" s="219"/>
      <c r="CL112" s="219"/>
      <c r="CM112" s="219"/>
      <c r="CN112" s="219"/>
      <c r="CO112" s="219"/>
      <c r="CP112" s="219"/>
      <c r="CQ112" s="219"/>
      <c r="CR112" s="294"/>
      <c r="CS112" s="295"/>
      <c r="CT112" s="219"/>
      <c r="CU112" s="219"/>
      <c r="CV112" s="219"/>
      <c r="CW112" s="219"/>
      <c r="CX112" s="219"/>
      <c r="CY112" s="219"/>
      <c r="CZ112" s="219"/>
      <c r="DA112" s="219"/>
      <c r="DB112" s="219"/>
      <c r="DC112" s="219"/>
      <c r="DD112" s="219"/>
      <c r="DE112" s="294"/>
      <c r="DF112" s="282"/>
      <c r="DG112" s="283"/>
      <c r="DH112" s="283"/>
      <c r="DI112" s="283"/>
      <c r="DJ112" s="283"/>
      <c r="DK112" s="283"/>
      <c r="DL112" s="283"/>
      <c r="DM112" s="283"/>
      <c r="DN112" s="283"/>
      <c r="DO112" s="283"/>
      <c r="DP112" s="283"/>
      <c r="DQ112" s="283"/>
      <c r="DR112" s="284"/>
      <c r="DS112" s="282"/>
      <c r="DT112" s="283"/>
      <c r="DU112" s="283"/>
      <c r="DV112" s="283"/>
      <c r="DW112" s="283"/>
      <c r="DX112" s="283"/>
      <c r="DY112" s="283"/>
      <c r="DZ112" s="283"/>
      <c r="EA112" s="283"/>
      <c r="EB112" s="283"/>
      <c r="EC112" s="283"/>
      <c r="ED112" s="283"/>
      <c r="EE112" s="284"/>
      <c r="EF112" s="282"/>
      <c r="EG112" s="283"/>
      <c r="EH112" s="283"/>
      <c r="EI112" s="283"/>
      <c r="EJ112" s="283"/>
      <c r="EK112" s="283"/>
      <c r="EL112" s="283"/>
      <c r="EM112" s="283"/>
      <c r="EN112" s="283"/>
      <c r="EO112" s="283"/>
      <c r="EP112" s="283"/>
      <c r="EQ112" s="283"/>
      <c r="ER112" s="284"/>
      <c r="ES112" s="331"/>
      <c r="ET112" s="332"/>
      <c r="EU112" s="332"/>
      <c r="EV112" s="332"/>
      <c r="EW112" s="332"/>
      <c r="EX112" s="332"/>
      <c r="EY112" s="332"/>
      <c r="EZ112" s="332"/>
      <c r="FA112" s="332"/>
      <c r="FB112" s="332"/>
      <c r="FC112" s="332"/>
      <c r="FD112" s="332"/>
      <c r="FE112" s="333"/>
    </row>
    <row r="113" spans="1:161" ht="33.75" hidden="1" customHeight="1" x14ac:dyDescent="0.2">
      <c r="A113" s="355" t="s">
        <v>165</v>
      </c>
      <c r="B113" s="356"/>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c r="BA113" s="356"/>
      <c r="BB113" s="356"/>
      <c r="BC113" s="356"/>
      <c r="BD113" s="356"/>
      <c r="BE113" s="356"/>
      <c r="BF113" s="356"/>
      <c r="BG113" s="356"/>
      <c r="BH113" s="356"/>
      <c r="BI113" s="356"/>
      <c r="BJ113" s="356"/>
      <c r="BK113" s="356"/>
      <c r="BL113" s="356"/>
      <c r="BM113" s="356"/>
      <c r="BN113" s="356"/>
      <c r="BO113" s="356"/>
      <c r="BP113" s="356"/>
      <c r="BQ113" s="356"/>
      <c r="BR113" s="356"/>
      <c r="BS113" s="356"/>
      <c r="BT113" s="356"/>
      <c r="BU113" s="356"/>
      <c r="BV113" s="356"/>
      <c r="BW113" s="356"/>
      <c r="BX113" s="218" t="s">
        <v>476</v>
      </c>
      <c r="BY113" s="219"/>
      <c r="BZ113" s="219"/>
      <c r="CA113" s="219"/>
      <c r="CB113" s="219"/>
      <c r="CC113" s="219"/>
      <c r="CD113" s="219"/>
      <c r="CE113" s="294"/>
      <c r="CF113" s="295" t="s">
        <v>166</v>
      </c>
      <c r="CG113" s="219"/>
      <c r="CH113" s="219"/>
      <c r="CI113" s="219"/>
      <c r="CJ113" s="219"/>
      <c r="CK113" s="219"/>
      <c r="CL113" s="219"/>
      <c r="CM113" s="219"/>
      <c r="CN113" s="219"/>
      <c r="CO113" s="219"/>
      <c r="CP113" s="219"/>
      <c r="CQ113" s="219"/>
      <c r="CR113" s="294"/>
      <c r="CS113" s="295"/>
      <c r="CT113" s="219"/>
      <c r="CU113" s="219"/>
      <c r="CV113" s="219"/>
      <c r="CW113" s="219"/>
      <c r="CX113" s="219"/>
      <c r="CY113" s="219"/>
      <c r="CZ113" s="219"/>
      <c r="DA113" s="219"/>
      <c r="DB113" s="219"/>
      <c r="DC113" s="219"/>
      <c r="DD113" s="219"/>
      <c r="DE113" s="294"/>
      <c r="DF113" s="282"/>
      <c r="DG113" s="283"/>
      <c r="DH113" s="283"/>
      <c r="DI113" s="283"/>
      <c r="DJ113" s="283"/>
      <c r="DK113" s="283"/>
      <c r="DL113" s="283"/>
      <c r="DM113" s="283"/>
      <c r="DN113" s="283"/>
      <c r="DO113" s="283"/>
      <c r="DP113" s="283"/>
      <c r="DQ113" s="283"/>
      <c r="DR113" s="284"/>
      <c r="DS113" s="282"/>
      <c r="DT113" s="283"/>
      <c r="DU113" s="283"/>
      <c r="DV113" s="283"/>
      <c r="DW113" s="283"/>
      <c r="DX113" s="283"/>
      <c r="DY113" s="283"/>
      <c r="DZ113" s="283"/>
      <c r="EA113" s="283"/>
      <c r="EB113" s="283"/>
      <c r="EC113" s="283"/>
      <c r="ED113" s="283"/>
      <c r="EE113" s="284"/>
      <c r="EF113" s="282"/>
      <c r="EG113" s="283"/>
      <c r="EH113" s="283"/>
      <c r="EI113" s="283"/>
      <c r="EJ113" s="283"/>
      <c r="EK113" s="283"/>
      <c r="EL113" s="283"/>
      <c r="EM113" s="283"/>
      <c r="EN113" s="283"/>
      <c r="EO113" s="283"/>
      <c r="EP113" s="283"/>
      <c r="EQ113" s="283"/>
      <c r="ER113" s="284"/>
      <c r="ES113" s="331"/>
      <c r="ET113" s="332"/>
      <c r="EU113" s="332"/>
      <c r="EV113" s="332"/>
      <c r="EW113" s="332"/>
      <c r="EX113" s="332"/>
      <c r="EY113" s="332"/>
      <c r="EZ113" s="332"/>
      <c r="FA113" s="332"/>
      <c r="FB113" s="332"/>
      <c r="FC113" s="332"/>
      <c r="FD113" s="332"/>
      <c r="FE113" s="333"/>
    </row>
    <row r="114" spans="1:161" ht="22.5" hidden="1" customHeight="1" x14ac:dyDescent="0.2">
      <c r="A114" s="355" t="s">
        <v>167</v>
      </c>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218" t="s">
        <v>477</v>
      </c>
      <c r="BY114" s="219"/>
      <c r="BZ114" s="219"/>
      <c r="CA114" s="219"/>
      <c r="CB114" s="219"/>
      <c r="CC114" s="219"/>
      <c r="CD114" s="219"/>
      <c r="CE114" s="294"/>
      <c r="CF114" s="295" t="s">
        <v>168</v>
      </c>
      <c r="CG114" s="219"/>
      <c r="CH114" s="219"/>
      <c r="CI114" s="219"/>
      <c r="CJ114" s="219"/>
      <c r="CK114" s="219"/>
      <c r="CL114" s="219"/>
      <c r="CM114" s="219"/>
      <c r="CN114" s="219"/>
      <c r="CO114" s="219"/>
      <c r="CP114" s="219"/>
      <c r="CQ114" s="219"/>
      <c r="CR114" s="294"/>
      <c r="CS114" s="295"/>
      <c r="CT114" s="219"/>
      <c r="CU114" s="219"/>
      <c r="CV114" s="219"/>
      <c r="CW114" s="219"/>
      <c r="CX114" s="219"/>
      <c r="CY114" s="219"/>
      <c r="CZ114" s="219"/>
      <c r="DA114" s="219"/>
      <c r="DB114" s="219"/>
      <c r="DC114" s="219"/>
      <c r="DD114" s="219"/>
      <c r="DE114" s="294"/>
      <c r="DF114" s="282"/>
      <c r="DG114" s="283"/>
      <c r="DH114" s="283"/>
      <c r="DI114" s="283"/>
      <c r="DJ114" s="283"/>
      <c r="DK114" s="283"/>
      <c r="DL114" s="283"/>
      <c r="DM114" s="283"/>
      <c r="DN114" s="283"/>
      <c r="DO114" s="283"/>
      <c r="DP114" s="283"/>
      <c r="DQ114" s="283"/>
      <c r="DR114" s="284"/>
      <c r="DS114" s="282"/>
      <c r="DT114" s="283"/>
      <c r="DU114" s="283"/>
      <c r="DV114" s="283"/>
      <c r="DW114" s="283"/>
      <c r="DX114" s="283"/>
      <c r="DY114" s="283"/>
      <c r="DZ114" s="283"/>
      <c r="EA114" s="283"/>
      <c r="EB114" s="283"/>
      <c r="EC114" s="283"/>
      <c r="ED114" s="283"/>
      <c r="EE114" s="284"/>
      <c r="EF114" s="282"/>
      <c r="EG114" s="283"/>
      <c r="EH114" s="283"/>
      <c r="EI114" s="283"/>
      <c r="EJ114" s="283"/>
      <c r="EK114" s="283"/>
      <c r="EL114" s="283"/>
      <c r="EM114" s="283"/>
      <c r="EN114" s="283"/>
      <c r="EO114" s="283"/>
      <c r="EP114" s="283"/>
      <c r="EQ114" s="283"/>
      <c r="ER114" s="284"/>
      <c r="ES114" s="331"/>
      <c r="ET114" s="332"/>
      <c r="EU114" s="332"/>
      <c r="EV114" s="332"/>
      <c r="EW114" s="332"/>
      <c r="EX114" s="332"/>
      <c r="EY114" s="332"/>
      <c r="EZ114" s="332"/>
      <c r="FA114" s="332"/>
      <c r="FB114" s="332"/>
      <c r="FC114" s="332"/>
      <c r="FD114" s="332"/>
      <c r="FE114" s="333"/>
    </row>
    <row r="115" spans="1:161" ht="12.75" hidden="1" customHeight="1" x14ac:dyDescent="0.2">
      <c r="A115" s="286" t="s">
        <v>169</v>
      </c>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7" t="s">
        <v>170</v>
      </c>
      <c r="BY115" s="288"/>
      <c r="BZ115" s="288"/>
      <c r="CA115" s="288"/>
      <c r="CB115" s="288"/>
      <c r="CC115" s="288"/>
      <c r="CD115" s="288"/>
      <c r="CE115" s="289"/>
      <c r="CF115" s="290" t="s">
        <v>171</v>
      </c>
      <c r="CG115" s="288"/>
      <c r="CH115" s="288"/>
      <c r="CI115" s="288"/>
      <c r="CJ115" s="288"/>
      <c r="CK115" s="288"/>
      <c r="CL115" s="288"/>
      <c r="CM115" s="288"/>
      <c r="CN115" s="288"/>
      <c r="CO115" s="288"/>
      <c r="CP115" s="288"/>
      <c r="CQ115" s="288"/>
      <c r="CR115" s="289"/>
      <c r="CS115" s="295" t="s">
        <v>171</v>
      </c>
      <c r="CT115" s="219"/>
      <c r="CU115" s="219"/>
      <c r="CV115" s="219"/>
      <c r="CW115" s="219"/>
      <c r="CX115" s="219"/>
      <c r="CY115" s="219"/>
      <c r="CZ115" s="219"/>
      <c r="DA115" s="219"/>
      <c r="DB115" s="219"/>
      <c r="DC115" s="219"/>
      <c r="DD115" s="219"/>
      <c r="DE115" s="294"/>
      <c r="DF115" s="282"/>
      <c r="DG115" s="283"/>
      <c r="DH115" s="283"/>
      <c r="DI115" s="283"/>
      <c r="DJ115" s="283"/>
      <c r="DK115" s="283"/>
      <c r="DL115" s="283"/>
      <c r="DM115" s="283"/>
      <c r="DN115" s="283"/>
      <c r="DO115" s="283"/>
      <c r="DP115" s="283"/>
      <c r="DQ115" s="283"/>
      <c r="DR115" s="284"/>
      <c r="DS115" s="282"/>
      <c r="DT115" s="283"/>
      <c r="DU115" s="283"/>
      <c r="DV115" s="283"/>
      <c r="DW115" s="283"/>
      <c r="DX115" s="283"/>
      <c r="DY115" s="283"/>
      <c r="DZ115" s="283"/>
      <c r="EA115" s="283"/>
      <c r="EB115" s="283"/>
      <c r="EC115" s="283"/>
      <c r="ED115" s="283"/>
      <c r="EE115" s="284"/>
      <c r="EF115" s="282"/>
      <c r="EG115" s="283"/>
      <c r="EH115" s="283"/>
      <c r="EI115" s="283"/>
      <c r="EJ115" s="283"/>
      <c r="EK115" s="283"/>
      <c r="EL115" s="283"/>
      <c r="EM115" s="283"/>
      <c r="EN115" s="283"/>
      <c r="EO115" s="283"/>
      <c r="EP115" s="283"/>
      <c r="EQ115" s="283"/>
      <c r="ER115" s="284"/>
      <c r="ES115" s="331" t="s">
        <v>46</v>
      </c>
      <c r="ET115" s="332"/>
      <c r="EU115" s="332"/>
      <c r="EV115" s="332"/>
      <c r="EW115" s="332"/>
      <c r="EX115" s="332"/>
      <c r="EY115" s="332"/>
      <c r="EZ115" s="332"/>
      <c r="FA115" s="332"/>
      <c r="FB115" s="332"/>
      <c r="FC115" s="332"/>
      <c r="FD115" s="332"/>
      <c r="FE115" s="333"/>
    </row>
    <row r="116" spans="1:161" ht="22.5" hidden="1" customHeight="1" x14ac:dyDescent="0.2">
      <c r="A116" s="339" t="s">
        <v>172</v>
      </c>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BL116" s="340"/>
      <c r="BM116" s="340"/>
      <c r="BN116" s="340"/>
      <c r="BO116" s="340"/>
      <c r="BP116" s="340"/>
      <c r="BQ116" s="340"/>
      <c r="BR116" s="340"/>
      <c r="BS116" s="340"/>
      <c r="BT116" s="340"/>
      <c r="BU116" s="340"/>
      <c r="BV116" s="340"/>
      <c r="BW116" s="340"/>
      <c r="BX116" s="218" t="s">
        <v>173</v>
      </c>
      <c r="BY116" s="219"/>
      <c r="BZ116" s="219"/>
      <c r="CA116" s="219"/>
      <c r="CB116" s="219"/>
      <c r="CC116" s="219"/>
      <c r="CD116" s="219"/>
      <c r="CE116" s="294"/>
      <c r="CF116" s="295" t="s">
        <v>70</v>
      </c>
      <c r="CG116" s="219"/>
      <c r="CH116" s="219"/>
      <c r="CI116" s="219"/>
      <c r="CJ116" s="219"/>
      <c r="CK116" s="219"/>
      <c r="CL116" s="219"/>
      <c r="CM116" s="219"/>
      <c r="CN116" s="219"/>
      <c r="CO116" s="219"/>
      <c r="CP116" s="219"/>
      <c r="CQ116" s="219"/>
      <c r="CR116" s="294"/>
      <c r="CS116" s="295" t="s">
        <v>478</v>
      </c>
      <c r="CT116" s="219"/>
      <c r="CU116" s="219"/>
      <c r="CV116" s="219"/>
      <c r="CW116" s="219"/>
      <c r="CX116" s="219"/>
      <c r="CY116" s="219"/>
      <c r="CZ116" s="219"/>
      <c r="DA116" s="219"/>
      <c r="DB116" s="219"/>
      <c r="DC116" s="219"/>
      <c r="DD116" s="219"/>
      <c r="DE116" s="294"/>
      <c r="DF116" s="282"/>
      <c r="DG116" s="283"/>
      <c r="DH116" s="283"/>
      <c r="DI116" s="283"/>
      <c r="DJ116" s="283"/>
      <c r="DK116" s="283"/>
      <c r="DL116" s="283"/>
      <c r="DM116" s="283"/>
      <c r="DN116" s="283"/>
      <c r="DO116" s="283"/>
      <c r="DP116" s="283"/>
      <c r="DQ116" s="283"/>
      <c r="DR116" s="284"/>
      <c r="DS116" s="282"/>
      <c r="DT116" s="283"/>
      <c r="DU116" s="283"/>
      <c r="DV116" s="283"/>
      <c r="DW116" s="283"/>
      <c r="DX116" s="283"/>
      <c r="DY116" s="283"/>
      <c r="DZ116" s="283"/>
      <c r="EA116" s="283"/>
      <c r="EB116" s="283"/>
      <c r="EC116" s="283"/>
      <c r="ED116" s="283"/>
      <c r="EE116" s="284"/>
      <c r="EF116" s="282"/>
      <c r="EG116" s="283"/>
      <c r="EH116" s="283"/>
      <c r="EI116" s="283"/>
      <c r="EJ116" s="283"/>
      <c r="EK116" s="283"/>
      <c r="EL116" s="283"/>
      <c r="EM116" s="283"/>
      <c r="EN116" s="283"/>
      <c r="EO116" s="283"/>
      <c r="EP116" s="283"/>
      <c r="EQ116" s="283"/>
      <c r="ER116" s="284"/>
      <c r="ES116" s="331" t="s">
        <v>46</v>
      </c>
      <c r="ET116" s="332"/>
      <c r="EU116" s="332"/>
      <c r="EV116" s="332"/>
      <c r="EW116" s="332"/>
      <c r="EX116" s="332"/>
      <c r="EY116" s="332"/>
      <c r="EZ116" s="332"/>
      <c r="FA116" s="332"/>
      <c r="FB116" s="332"/>
      <c r="FC116" s="332"/>
      <c r="FD116" s="332"/>
      <c r="FE116" s="333"/>
    </row>
    <row r="117" spans="1:161" ht="12.75" hidden="1" customHeight="1" x14ac:dyDescent="0.2">
      <c r="A117" s="339" t="s">
        <v>174</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0"/>
      <c r="BN117" s="340"/>
      <c r="BO117" s="340"/>
      <c r="BP117" s="340"/>
      <c r="BQ117" s="340"/>
      <c r="BR117" s="340"/>
      <c r="BS117" s="340"/>
      <c r="BT117" s="340"/>
      <c r="BU117" s="340"/>
      <c r="BV117" s="340"/>
      <c r="BW117" s="340"/>
      <c r="BX117" s="218" t="s">
        <v>175</v>
      </c>
      <c r="BY117" s="219"/>
      <c r="BZ117" s="219"/>
      <c r="CA117" s="219"/>
      <c r="CB117" s="219"/>
      <c r="CC117" s="219"/>
      <c r="CD117" s="219"/>
      <c r="CE117" s="294"/>
      <c r="CF117" s="295"/>
      <c r="CG117" s="219"/>
      <c r="CH117" s="219"/>
      <c r="CI117" s="219"/>
      <c r="CJ117" s="219"/>
      <c r="CK117" s="219"/>
      <c r="CL117" s="219"/>
      <c r="CM117" s="219"/>
      <c r="CN117" s="219"/>
      <c r="CO117" s="219"/>
      <c r="CP117" s="219"/>
      <c r="CQ117" s="219"/>
      <c r="CR117" s="294"/>
      <c r="CS117" s="295"/>
      <c r="CT117" s="219"/>
      <c r="CU117" s="219"/>
      <c r="CV117" s="219"/>
      <c r="CW117" s="219"/>
      <c r="CX117" s="219"/>
      <c r="CY117" s="219"/>
      <c r="CZ117" s="219"/>
      <c r="DA117" s="219"/>
      <c r="DB117" s="219"/>
      <c r="DC117" s="219"/>
      <c r="DD117" s="219"/>
      <c r="DE117" s="294"/>
      <c r="DF117" s="331"/>
      <c r="DG117" s="332"/>
      <c r="DH117" s="332"/>
      <c r="DI117" s="332"/>
      <c r="DJ117" s="332"/>
      <c r="DK117" s="332"/>
      <c r="DL117" s="332"/>
      <c r="DM117" s="332"/>
      <c r="DN117" s="332"/>
      <c r="DO117" s="332"/>
      <c r="DP117" s="332"/>
      <c r="DQ117" s="332"/>
      <c r="DR117" s="373"/>
      <c r="DS117" s="331"/>
      <c r="DT117" s="332"/>
      <c r="DU117" s="332"/>
      <c r="DV117" s="332"/>
      <c r="DW117" s="332"/>
      <c r="DX117" s="332"/>
      <c r="DY117" s="332"/>
      <c r="DZ117" s="332"/>
      <c r="EA117" s="332"/>
      <c r="EB117" s="332"/>
      <c r="EC117" s="332"/>
      <c r="ED117" s="332"/>
      <c r="EE117" s="373"/>
      <c r="EF117" s="331"/>
      <c r="EG117" s="332"/>
      <c r="EH117" s="332"/>
      <c r="EI117" s="332"/>
      <c r="EJ117" s="332"/>
      <c r="EK117" s="332"/>
      <c r="EL117" s="332"/>
      <c r="EM117" s="332"/>
      <c r="EN117" s="332"/>
      <c r="EO117" s="332"/>
      <c r="EP117" s="332"/>
      <c r="EQ117" s="332"/>
      <c r="ER117" s="373"/>
      <c r="ES117" s="331" t="s">
        <v>46</v>
      </c>
      <c r="ET117" s="332"/>
      <c r="EU117" s="332"/>
      <c r="EV117" s="332"/>
      <c r="EW117" s="332"/>
      <c r="EX117" s="332"/>
      <c r="EY117" s="332"/>
      <c r="EZ117" s="332"/>
      <c r="FA117" s="332"/>
      <c r="FB117" s="332"/>
      <c r="FC117" s="332"/>
      <c r="FD117" s="332"/>
      <c r="FE117" s="333"/>
    </row>
    <row r="118" spans="1:161" ht="12.75" hidden="1" customHeight="1" x14ac:dyDescent="0.2">
      <c r="A118" s="339" t="s">
        <v>177</v>
      </c>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0"/>
      <c r="BR118" s="340"/>
      <c r="BS118" s="340"/>
      <c r="BT118" s="340"/>
      <c r="BU118" s="340"/>
      <c r="BV118" s="340"/>
      <c r="BW118" s="340"/>
      <c r="BX118" s="218" t="s">
        <v>176</v>
      </c>
      <c r="BY118" s="219"/>
      <c r="BZ118" s="219"/>
      <c r="CA118" s="219"/>
      <c r="CB118" s="219"/>
      <c r="CC118" s="219"/>
      <c r="CD118" s="219"/>
      <c r="CE118" s="294"/>
      <c r="CF118" s="295"/>
      <c r="CG118" s="219"/>
      <c r="CH118" s="219"/>
      <c r="CI118" s="219"/>
      <c r="CJ118" s="219"/>
      <c r="CK118" s="219"/>
      <c r="CL118" s="219"/>
      <c r="CM118" s="219"/>
      <c r="CN118" s="219"/>
      <c r="CO118" s="219"/>
      <c r="CP118" s="219"/>
      <c r="CQ118" s="219"/>
      <c r="CR118" s="294"/>
      <c r="CS118" s="295"/>
      <c r="CT118" s="219"/>
      <c r="CU118" s="219"/>
      <c r="CV118" s="219"/>
      <c r="CW118" s="219"/>
      <c r="CX118" s="219"/>
      <c r="CY118" s="219"/>
      <c r="CZ118" s="219"/>
      <c r="DA118" s="219"/>
      <c r="DB118" s="219"/>
      <c r="DC118" s="219"/>
      <c r="DD118" s="219"/>
      <c r="DE118" s="294"/>
      <c r="DF118" s="331"/>
      <c r="DG118" s="332"/>
      <c r="DH118" s="332"/>
      <c r="DI118" s="332"/>
      <c r="DJ118" s="332"/>
      <c r="DK118" s="332"/>
      <c r="DL118" s="332"/>
      <c r="DM118" s="332"/>
      <c r="DN118" s="332"/>
      <c r="DO118" s="332"/>
      <c r="DP118" s="332"/>
      <c r="DQ118" s="332"/>
      <c r="DR118" s="373"/>
      <c r="DS118" s="331"/>
      <c r="DT118" s="332"/>
      <c r="DU118" s="332"/>
      <c r="DV118" s="332"/>
      <c r="DW118" s="332"/>
      <c r="DX118" s="332"/>
      <c r="DY118" s="332"/>
      <c r="DZ118" s="332"/>
      <c r="EA118" s="332"/>
      <c r="EB118" s="332"/>
      <c r="EC118" s="332"/>
      <c r="ED118" s="332"/>
      <c r="EE118" s="373"/>
      <c r="EF118" s="331"/>
      <c r="EG118" s="332"/>
      <c r="EH118" s="332"/>
      <c r="EI118" s="332"/>
      <c r="EJ118" s="332"/>
      <c r="EK118" s="332"/>
      <c r="EL118" s="332"/>
      <c r="EM118" s="332"/>
      <c r="EN118" s="332"/>
      <c r="EO118" s="332"/>
      <c r="EP118" s="332"/>
      <c r="EQ118" s="332"/>
      <c r="ER118" s="373"/>
      <c r="ES118" s="331" t="s">
        <v>46</v>
      </c>
      <c r="ET118" s="332"/>
      <c r="EU118" s="332"/>
      <c r="EV118" s="332"/>
      <c r="EW118" s="332"/>
      <c r="EX118" s="332"/>
      <c r="EY118" s="332"/>
      <c r="EZ118" s="332"/>
      <c r="FA118" s="332"/>
      <c r="FB118" s="332"/>
      <c r="FC118" s="332"/>
      <c r="FD118" s="332"/>
      <c r="FE118" s="333"/>
    </row>
    <row r="119" spans="1:161" ht="12.75" hidden="1" customHeight="1" x14ac:dyDescent="0.2">
      <c r="A119" s="286" t="s">
        <v>178</v>
      </c>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7" t="s">
        <v>179</v>
      </c>
      <c r="BY119" s="288"/>
      <c r="BZ119" s="288"/>
      <c r="CA119" s="288"/>
      <c r="CB119" s="288"/>
      <c r="CC119" s="288"/>
      <c r="CD119" s="288"/>
      <c r="CE119" s="289"/>
      <c r="CF119" s="290" t="s">
        <v>46</v>
      </c>
      <c r="CG119" s="288"/>
      <c r="CH119" s="288"/>
      <c r="CI119" s="288"/>
      <c r="CJ119" s="288"/>
      <c r="CK119" s="288"/>
      <c r="CL119" s="288"/>
      <c r="CM119" s="288"/>
      <c r="CN119" s="288"/>
      <c r="CO119" s="288"/>
      <c r="CP119" s="288"/>
      <c r="CQ119" s="288"/>
      <c r="CR119" s="289"/>
      <c r="CS119" s="295"/>
      <c r="CT119" s="219"/>
      <c r="CU119" s="219"/>
      <c r="CV119" s="219"/>
      <c r="CW119" s="219"/>
      <c r="CX119" s="219"/>
      <c r="CY119" s="219"/>
      <c r="CZ119" s="219"/>
      <c r="DA119" s="219"/>
      <c r="DB119" s="219"/>
      <c r="DC119" s="219"/>
      <c r="DD119" s="219"/>
      <c r="DE119" s="294"/>
      <c r="DF119" s="331"/>
      <c r="DG119" s="332"/>
      <c r="DH119" s="332"/>
      <c r="DI119" s="332"/>
      <c r="DJ119" s="332"/>
      <c r="DK119" s="332"/>
      <c r="DL119" s="332"/>
      <c r="DM119" s="332"/>
      <c r="DN119" s="332"/>
      <c r="DO119" s="332"/>
      <c r="DP119" s="332"/>
      <c r="DQ119" s="332"/>
      <c r="DR119" s="373"/>
      <c r="DS119" s="331"/>
      <c r="DT119" s="332"/>
      <c r="DU119" s="332"/>
      <c r="DV119" s="332"/>
      <c r="DW119" s="332"/>
      <c r="DX119" s="332"/>
      <c r="DY119" s="332"/>
      <c r="DZ119" s="332"/>
      <c r="EA119" s="332"/>
      <c r="EB119" s="332"/>
      <c r="EC119" s="332"/>
      <c r="ED119" s="332"/>
      <c r="EE119" s="373"/>
      <c r="EF119" s="331"/>
      <c r="EG119" s="332"/>
      <c r="EH119" s="332"/>
      <c r="EI119" s="332"/>
      <c r="EJ119" s="332"/>
      <c r="EK119" s="332"/>
      <c r="EL119" s="332"/>
      <c r="EM119" s="332"/>
      <c r="EN119" s="332"/>
      <c r="EO119" s="332"/>
      <c r="EP119" s="332"/>
      <c r="EQ119" s="332"/>
      <c r="ER119" s="373"/>
      <c r="ES119" s="331" t="s">
        <v>46</v>
      </c>
      <c r="ET119" s="332"/>
      <c r="EU119" s="332"/>
      <c r="EV119" s="332"/>
      <c r="EW119" s="332"/>
      <c r="EX119" s="332"/>
      <c r="EY119" s="332"/>
      <c r="EZ119" s="332"/>
      <c r="FA119" s="332"/>
      <c r="FB119" s="332"/>
      <c r="FC119" s="332"/>
      <c r="FD119" s="332"/>
      <c r="FE119" s="333"/>
    </row>
    <row r="120" spans="1:161" ht="22.5" hidden="1" customHeight="1" x14ac:dyDescent="0.2">
      <c r="A120" s="339" t="s">
        <v>180</v>
      </c>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BL120" s="340"/>
      <c r="BM120" s="340"/>
      <c r="BN120" s="340"/>
      <c r="BO120" s="340"/>
      <c r="BP120" s="340"/>
      <c r="BQ120" s="340"/>
      <c r="BR120" s="340"/>
      <c r="BS120" s="340"/>
      <c r="BT120" s="340"/>
      <c r="BU120" s="340"/>
      <c r="BV120" s="340"/>
      <c r="BW120" s="340"/>
      <c r="BX120" s="218" t="s">
        <v>181</v>
      </c>
      <c r="BY120" s="219"/>
      <c r="BZ120" s="219"/>
      <c r="CA120" s="219"/>
      <c r="CB120" s="219"/>
      <c r="CC120" s="219"/>
      <c r="CD120" s="219"/>
      <c r="CE120" s="294"/>
      <c r="CF120" s="295" t="s">
        <v>182</v>
      </c>
      <c r="CG120" s="219"/>
      <c r="CH120" s="219"/>
      <c r="CI120" s="219"/>
      <c r="CJ120" s="219"/>
      <c r="CK120" s="219"/>
      <c r="CL120" s="219"/>
      <c r="CM120" s="219"/>
      <c r="CN120" s="219"/>
      <c r="CO120" s="219"/>
      <c r="CP120" s="219"/>
      <c r="CQ120" s="219"/>
      <c r="CR120" s="294"/>
      <c r="CS120" s="295"/>
      <c r="CT120" s="219"/>
      <c r="CU120" s="219"/>
      <c r="CV120" s="219"/>
      <c r="CW120" s="219"/>
      <c r="CX120" s="219"/>
      <c r="CY120" s="219"/>
      <c r="CZ120" s="219"/>
      <c r="DA120" s="219"/>
      <c r="DB120" s="219"/>
      <c r="DC120" s="219"/>
      <c r="DD120" s="219"/>
      <c r="DE120" s="294"/>
      <c r="DF120" s="331"/>
      <c r="DG120" s="332"/>
      <c r="DH120" s="332"/>
      <c r="DI120" s="332"/>
      <c r="DJ120" s="332"/>
      <c r="DK120" s="332"/>
      <c r="DL120" s="332"/>
      <c r="DM120" s="332"/>
      <c r="DN120" s="332"/>
      <c r="DO120" s="332"/>
      <c r="DP120" s="332"/>
      <c r="DQ120" s="332"/>
      <c r="DR120" s="373"/>
      <c r="DS120" s="331"/>
      <c r="DT120" s="332"/>
      <c r="DU120" s="332"/>
      <c r="DV120" s="332"/>
      <c r="DW120" s="332"/>
      <c r="DX120" s="332"/>
      <c r="DY120" s="332"/>
      <c r="DZ120" s="332"/>
      <c r="EA120" s="332"/>
      <c r="EB120" s="332"/>
      <c r="EC120" s="332"/>
      <c r="ED120" s="332"/>
      <c r="EE120" s="373"/>
      <c r="EF120" s="331"/>
      <c r="EG120" s="332"/>
      <c r="EH120" s="332"/>
      <c r="EI120" s="332"/>
      <c r="EJ120" s="332"/>
      <c r="EK120" s="332"/>
      <c r="EL120" s="332"/>
      <c r="EM120" s="332"/>
      <c r="EN120" s="332"/>
      <c r="EO120" s="332"/>
      <c r="EP120" s="332"/>
      <c r="EQ120" s="332"/>
      <c r="ER120" s="373"/>
      <c r="ES120" s="331" t="s">
        <v>46</v>
      </c>
      <c r="ET120" s="332"/>
      <c r="EU120" s="332"/>
      <c r="EV120" s="332"/>
      <c r="EW120" s="332"/>
      <c r="EX120" s="332"/>
      <c r="EY120" s="332"/>
      <c r="EZ120" s="332"/>
      <c r="FA120" s="332"/>
      <c r="FB120" s="332"/>
      <c r="FC120" s="332"/>
      <c r="FD120" s="332"/>
      <c r="FE120" s="333"/>
    </row>
    <row r="121" spans="1:161" ht="11.25" customHeight="1" thickBot="1" x14ac:dyDescent="0.25">
      <c r="A121" s="339"/>
      <c r="B121" s="340"/>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Q121" s="340"/>
      <c r="BR121" s="340"/>
      <c r="BS121" s="340"/>
      <c r="BT121" s="340"/>
      <c r="BU121" s="340"/>
      <c r="BV121" s="340"/>
      <c r="BW121" s="340"/>
      <c r="BX121" s="245"/>
      <c r="BY121" s="246"/>
      <c r="BZ121" s="246"/>
      <c r="CA121" s="246"/>
      <c r="CB121" s="246"/>
      <c r="CC121" s="246"/>
      <c r="CD121" s="246"/>
      <c r="CE121" s="430"/>
      <c r="CF121" s="431"/>
      <c r="CG121" s="246"/>
      <c r="CH121" s="246"/>
      <c r="CI121" s="246"/>
      <c r="CJ121" s="246"/>
      <c r="CK121" s="246"/>
      <c r="CL121" s="246"/>
      <c r="CM121" s="246"/>
      <c r="CN121" s="246"/>
      <c r="CO121" s="246"/>
      <c r="CP121" s="246"/>
      <c r="CQ121" s="246"/>
      <c r="CR121" s="430"/>
      <c r="CS121" s="431"/>
      <c r="CT121" s="246"/>
      <c r="CU121" s="246"/>
      <c r="CV121" s="246"/>
      <c r="CW121" s="246"/>
      <c r="CX121" s="246"/>
      <c r="CY121" s="246"/>
      <c r="CZ121" s="246"/>
      <c r="DA121" s="246"/>
      <c r="DB121" s="246"/>
      <c r="DC121" s="246"/>
      <c r="DD121" s="246"/>
      <c r="DE121" s="430"/>
      <c r="DF121" s="425"/>
      <c r="DG121" s="426"/>
      <c r="DH121" s="426"/>
      <c r="DI121" s="426"/>
      <c r="DJ121" s="426"/>
      <c r="DK121" s="426"/>
      <c r="DL121" s="426"/>
      <c r="DM121" s="426"/>
      <c r="DN121" s="426"/>
      <c r="DO121" s="426"/>
      <c r="DP121" s="426"/>
      <c r="DQ121" s="426"/>
      <c r="DR121" s="427"/>
      <c r="DS121" s="425"/>
      <c r="DT121" s="426"/>
      <c r="DU121" s="426"/>
      <c r="DV121" s="426"/>
      <c r="DW121" s="426"/>
      <c r="DX121" s="426"/>
      <c r="DY121" s="426"/>
      <c r="DZ121" s="426"/>
      <c r="EA121" s="426"/>
      <c r="EB121" s="426"/>
      <c r="EC121" s="426"/>
      <c r="ED121" s="426"/>
      <c r="EE121" s="427"/>
      <c r="EF121" s="425"/>
      <c r="EG121" s="426"/>
      <c r="EH121" s="426"/>
      <c r="EI121" s="426"/>
      <c r="EJ121" s="426"/>
      <c r="EK121" s="426"/>
      <c r="EL121" s="426"/>
      <c r="EM121" s="426"/>
      <c r="EN121" s="426"/>
      <c r="EO121" s="426"/>
      <c r="EP121" s="426"/>
      <c r="EQ121" s="426"/>
      <c r="ER121" s="427"/>
      <c r="ES121" s="425"/>
      <c r="ET121" s="426"/>
      <c r="EU121" s="426"/>
      <c r="EV121" s="426"/>
      <c r="EW121" s="426"/>
      <c r="EX121" s="426"/>
      <c r="EY121" s="426"/>
      <c r="EZ121" s="426"/>
      <c r="FA121" s="426"/>
      <c r="FB121" s="426"/>
      <c r="FC121" s="426"/>
      <c r="FD121" s="426"/>
      <c r="FE121" s="428"/>
    </row>
    <row r="122" spans="1:161" ht="3" customHeight="1" x14ac:dyDescent="0.2"/>
    <row r="123" spans="1:161" s="119" customFormat="1" ht="12" customHeight="1" x14ac:dyDescent="0.2">
      <c r="A123" s="144" t="s">
        <v>250</v>
      </c>
      <c r="DF123" s="429">
        <f>DF30+DF28-DF58</f>
        <v>-3.7199258804321289E-4</v>
      </c>
      <c r="DG123" s="213"/>
      <c r="DH123" s="213"/>
      <c r="DI123" s="213"/>
      <c r="DJ123" s="213"/>
      <c r="DK123" s="213"/>
      <c r="DL123" s="213"/>
      <c r="DM123" s="213"/>
      <c r="DN123" s="213"/>
      <c r="DO123" s="213"/>
      <c r="DP123" s="213"/>
      <c r="DQ123" s="213"/>
      <c r="DR123" s="213"/>
      <c r="DS123" s="429">
        <f t="shared" ref="DS123" si="3">DS30+DS28-DS58</f>
        <v>0</v>
      </c>
      <c r="DT123" s="213"/>
      <c r="DU123" s="213"/>
      <c r="DV123" s="213"/>
      <c r="DW123" s="213"/>
      <c r="DX123" s="213"/>
      <c r="DY123" s="213"/>
      <c r="DZ123" s="213"/>
      <c r="EA123" s="213"/>
      <c r="EB123" s="213"/>
      <c r="EC123" s="213"/>
      <c r="ED123" s="213"/>
      <c r="EE123" s="213"/>
      <c r="EF123" s="429">
        <f t="shared" ref="EF123" si="4">EF30+EF28-EF58</f>
        <v>0</v>
      </c>
      <c r="EG123" s="213"/>
      <c r="EH123" s="213"/>
      <c r="EI123" s="213"/>
      <c r="EJ123" s="213"/>
      <c r="EK123" s="213"/>
      <c r="EL123" s="213"/>
      <c r="EM123" s="213"/>
      <c r="EN123" s="213"/>
      <c r="EO123" s="213"/>
      <c r="EP123" s="213"/>
      <c r="EQ123" s="213"/>
      <c r="ER123" s="213"/>
    </row>
    <row r="124" spans="1:161" s="119" customFormat="1" ht="11.25" customHeight="1" x14ac:dyDescent="0.2">
      <c r="A124" s="144" t="s">
        <v>251</v>
      </c>
    </row>
    <row r="125" spans="1:161" s="119" customFormat="1" ht="11.25" customHeight="1" x14ac:dyDescent="0.2">
      <c r="A125" s="144" t="s">
        <v>252</v>
      </c>
    </row>
    <row r="126" spans="1:161" s="119" customFormat="1" ht="10.5" customHeight="1" x14ac:dyDescent="0.2">
      <c r="A126" s="144" t="s">
        <v>253</v>
      </c>
    </row>
    <row r="127" spans="1:161" s="119" customFormat="1" ht="10.5" customHeight="1" x14ac:dyDescent="0.2">
      <c r="A127" s="144" t="s">
        <v>254</v>
      </c>
    </row>
    <row r="128" spans="1:161" s="119" customFormat="1" ht="10.5" customHeight="1" x14ac:dyDescent="0.2">
      <c r="A128" s="144" t="s">
        <v>479</v>
      </c>
    </row>
    <row r="129" spans="1:161" s="119" customFormat="1" ht="19.5" customHeight="1" x14ac:dyDescent="0.2">
      <c r="A129" s="424" t="s">
        <v>255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4"/>
      <c r="AY129" s="424"/>
      <c r="AZ129" s="424"/>
      <c r="BA129" s="424"/>
      <c r="BB129" s="424"/>
      <c r="BC129" s="424"/>
      <c r="BD129" s="424"/>
      <c r="BE129" s="424"/>
      <c r="BF129" s="424"/>
      <c r="BG129" s="424"/>
      <c r="BH129" s="424"/>
      <c r="BI129" s="424"/>
      <c r="BJ129" s="424"/>
      <c r="BK129" s="424"/>
      <c r="BL129" s="424"/>
      <c r="BM129" s="424"/>
      <c r="BN129" s="424"/>
      <c r="BO129" s="424"/>
      <c r="BP129" s="424"/>
      <c r="BQ129" s="424"/>
      <c r="BR129" s="424"/>
      <c r="BS129" s="424"/>
      <c r="BT129" s="424"/>
      <c r="BU129" s="424"/>
      <c r="BV129" s="424"/>
      <c r="BW129" s="424"/>
      <c r="BX129" s="424"/>
      <c r="BY129" s="424"/>
      <c r="BZ129" s="424"/>
      <c r="CA129" s="424"/>
      <c r="CB129" s="424"/>
      <c r="CC129" s="424"/>
      <c r="CD129" s="424"/>
      <c r="CE129" s="424"/>
      <c r="CF129" s="424"/>
      <c r="CG129" s="424"/>
      <c r="CH129" s="424"/>
      <c r="CI129" s="424"/>
      <c r="CJ129" s="424"/>
      <c r="CK129" s="424"/>
      <c r="CL129" s="424"/>
      <c r="CM129" s="424"/>
      <c r="CN129" s="424"/>
      <c r="CO129" s="424"/>
      <c r="CP129" s="424"/>
      <c r="CQ129" s="424"/>
      <c r="CR129" s="424"/>
      <c r="CS129" s="424"/>
      <c r="CT129" s="424"/>
      <c r="CU129" s="424"/>
      <c r="CV129" s="424"/>
      <c r="CW129" s="424"/>
      <c r="CX129" s="424"/>
      <c r="CY129" s="424"/>
      <c r="CZ129" s="424"/>
      <c r="DA129" s="424"/>
      <c r="DB129" s="424"/>
      <c r="DC129" s="424"/>
      <c r="DD129" s="424"/>
      <c r="DE129" s="424"/>
      <c r="DF129" s="424"/>
      <c r="DG129" s="424"/>
      <c r="DH129" s="424"/>
      <c r="DI129" s="424"/>
      <c r="DJ129" s="424"/>
      <c r="DK129" s="424"/>
      <c r="DL129" s="424"/>
      <c r="DM129" s="424"/>
      <c r="DN129" s="424"/>
      <c r="DO129" s="424"/>
      <c r="DP129" s="424"/>
      <c r="DQ129" s="424"/>
      <c r="DR129" s="424"/>
      <c r="DS129" s="424"/>
      <c r="DT129" s="424"/>
      <c r="DU129" s="424"/>
      <c r="DV129" s="424"/>
      <c r="DW129" s="424"/>
      <c r="DX129" s="424"/>
      <c r="DY129" s="424"/>
      <c r="DZ129" s="424"/>
      <c r="EA129" s="424"/>
      <c r="EB129" s="424"/>
      <c r="EC129" s="424"/>
      <c r="ED129" s="424"/>
      <c r="EE129" s="424"/>
      <c r="EF129" s="424"/>
      <c r="EG129" s="424"/>
      <c r="EH129" s="424"/>
      <c r="EI129" s="424"/>
      <c r="EJ129" s="424"/>
      <c r="EK129" s="424"/>
      <c r="EL129" s="424"/>
      <c r="EM129" s="424"/>
      <c r="EN129" s="424"/>
      <c r="EO129" s="424"/>
      <c r="EP129" s="424"/>
      <c r="EQ129" s="424"/>
      <c r="ER129" s="424"/>
      <c r="ES129" s="424"/>
      <c r="ET129" s="424"/>
      <c r="EU129" s="424"/>
      <c r="EV129" s="424"/>
      <c r="EW129" s="424"/>
      <c r="EX129" s="424"/>
      <c r="EY129" s="424"/>
      <c r="EZ129" s="424"/>
      <c r="FA129" s="424"/>
      <c r="FB129" s="424"/>
      <c r="FC129" s="424"/>
      <c r="FD129" s="424"/>
      <c r="FE129" s="424"/>
    </row>
    <row r="130" spans="1:161" s="119" customFormat="1" ht="10.5" customHeight="1" x14ac:dyDescent="0.2">
      <c r="A130" s="144" t="s">
        <v>256</v>
      </c>
    </row>
    <row r="131" spans="1:161" s="119" customFormat="1" ht="30.75" customHeight="1" x14ac:dyDescent="0.2">
      <c r="A131" s="424" t="s">
        <v>257</v>
      </c>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4"/>
      <c r="AY131" s="424"/>
      <c r="AZ131" s="424"/>
      <c r="BA131" s="424"/>
      <c r="BB131" s="424"/>
      <c r="BC131" s="424"/>
      <c r="BD131" s="424"/>
      <c r="BE131" s="424"/>
      <c r="BF131" s="424"/>
      <c r="BG131" s="424"/>
      <c r="BH131" s="424"/>
      <c r="BI131" s="424"/>
      <c r="BJ131" s="424"/>
      <c r="BK131" s="424"/>
      <c r="BL131" s="424"/>
      <c r="BM131" s="424"/>
      <c r="BN131" s="424"/>
      <c r="BO131" s="424"/>
      <c r="BP131" s="424"/>
      <c r="BQ131" s="424"/>
      <c r="BR131" s="424"/>
      <c r="BS131" s="424"/>
      <c r="BT131" s="424"/>
      <c r="BU131" s="424"/>
      <c r="BV131" s="424"/>
      <c r="BW131" s="424"/>
      <c r="BX131" s="424"/>
      <c r="BY131" s="424"/>
      <c r="BZ131" s="424"/>
      <c r="CA131" s="424"/>
      <c r="CB131" s="424"/>
      <c r="CC131" s="424"/>
      <c r="CD131" s="424"/>
      <c r="CE131" s="424"/>
      <c r="CF131" s="424"/>
      <c r="CG131" s="424"/>
      <c r="CH131" s="424"/>
      <c r="CI131" s="424"/>
      <c r="CJ131" s="424"/>
      <c r="CK131" s="424"/>
      <c r="CL131" s="424"/>
      <c r="CM131" s="424"/>
      <c r="CN131" s="424"/>
      <c r="CO131" s="424"/>
      <c r="CP131" s="424"/>
      <c r="CQ131" s="424"/>
      <c r="CR131" s="424"/>
      <c r="CS131" s="424"/>
      <c r="CT131" s="424"/>
      <c r="CU131" s="424"/>
      <c r="CV131" s="424"/>
      <c r="CW131" s="424"/>
      <c r="CX131" s="424"/>
      <c r="CY131" s="424"/>
      <c r="CZ131" s="424"/>
      <c r="DA131" s="424"/>
      <c r="DB131" s="424"/>
      <c r="DC131" s="424"/>
      <c r="DD131" s="424"/>
      <c r="DE131" s="424"/>
      <c r="DF131" s="424"/>
      <c r="DG131" s="424"/>
      <c r="DH131" s="424"/>
      <c r="DI131" s="424"/>
      <c r="DJ131" s="424"/>
      <c r="DK131" s="424"/>
      <c r="DL131" s="424"/>
      <c r="DM131" s="424"/>
      <c r="DN131" s="424"/>
      <c r="DO131" s="424"/>
      <c r="DP131" s="424"/>
      <c r="DQ131" s="424"/>
      <c r="DR131" s="424"/>
      <c r="DS131" s="424"/>
      <c r="DT131" s="424"/>
      <c r="DU131" s="424"/>
      <c r="DV131" s="424"/>
      <c r="DW131" s="424"/>
      <c r="DX131" s="424"/>
      <c r="DY131" s="424"/>
      <c r="DZ131" s="424"/>
      <c r="EA131" s="424"/>
      <c r="EB131" s="424"/>
      <c r="EC131" s="424"/>
      <c r="ED131" s="424"/>
      <c r="EE131" s="424"/>
      <c r="EF131" s="424"/>
      <c r="EG131" s="424"/>
      <c r="EH131" s="424"/>
      <c r="EI131" s="424"/>
      <c r="EJ131" s="424"/>
      <c r="EK131" s="424"/>
      <c r="EL131" s="424"/>
      <c r="EM131" s="424"/>
      <c r="EN131" s="424"/>
      <c r="EO131" s="424"/>
      <c r="EP131" s="424"/>
      <c r="EQ131" s="424"/>
      <c r="ER131" s="424"/>
      <c r="ES131" s="424"/>
      <c r="ET131" s="424"/>
      <c r="EU131" s="424"/>
      <c r="EV131" s="424"/>
      <c r="EW131" s="424"/>
      <c r="EX131" s="424"/>
      <c r="EY131" s="424"/>
      <c r="EZ131" s="424"/>
      <c r="FA131" s="424"/>
      <c r="FB131" s="424"/>
      <c r="FC131" s="424"/>
      <c r="FD131" s="424"/>
      <c r="FE131" s="424"/>
    </row>
    <row r="132" spans="1:161" s="119" customFormat="1" ht="20.25" customHeight="1" x14ac:dyDescent="0.2">
      <c r="A132" s="424" t="s">
        <v>258</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4"/>
      <c r="AY132" s="424"/>
      <c r="AZ132" s="424"/>
      <c r="BA132" s="424"/>
      <c r="BB132" s="424"/>
      <c r="BC132" s="424"/>
      <c r="BD132" s="424"/>
      <c r="BE132" s="424"/>
      <c r="BF132" s="424"/>
      <c r="BG132" s="424"/>
      <c r="BH132" s="424"/>
      <c r="BI132" s="424"/>
      <c r="BJ132" s="424"/>
      <c r="BK132" s="424"/>
      <c r="BL132" s="424"/>
      <c r="BM132" s="424"/>
      <c r="BN132" s="424"/>
      <c r="BO132" s="424"/>
      <c r="BP132" s="424"/>
      <c r="BQ132" s="424"/>
      <c r="BR132" s="424"/>
      <c r="BS132" s="424"/>
      <c r="BT132" s="424"/>
      <c r="BU132" s="424"/>
      <c r="BV132" s="424"/>
      <c r="BW132" s="424"/>
      <c r="BX132" s="424"/>
      <c r="BY132" s="424"/>
      <c r="BZ132" s="424"/>
      <c r="CA132" s="424"/>
      <c r="CB132" s="424"/>
      <c r="CC132" s="424"/>
      <c r="CD132" s="424"/>
      <c r="CE132" s="424"/>
      <c r="CF132" s="424"/>
      <c r="CG132" s="424"/>
      <c r="CH132" s="424"/>
      <c r="CI132" s="424"/>
      <c r="CJ132" s="424"/>
      <c r="CK132" s="424"/>
      <c r="CL132" s="424"/>
      <c r="CM132" s="424"/>
      <c r="CN132" s="424"/>
      <c r="CO132" s="424"/>
      <c r="CP132" s="424"/>
      <c r="CQ132" s="424"/>
      <c r="CR132" s="424"/>
      <c r="CS132" s="424"/>
      <c r="CT132" s="424"/>
      <c r="CU132" s="424"/>
      <c r="CV132" s="424"/>
      <c r="CW132" s="424"/>
      <c r="CX132" s="424"/>
      <c r="CY132" s="424"/>
      <c r="CZ132" s="424"/>
      <c r="DA132" s="424"/>
      <c r="DB132" s="424"/>
      <c r="DC132" s="424"/>
      <c r="DD132" s="424"/>
      <c r="DE132" s="424"/>
      <c r="DF132" s="424"/>
      <c r="DG132" s="424"/>
      <c r="DH132" s="424"/>
      <c r="DI132" s="424"/>
      <c r="DJ132" s="424"/>
      <c r="DK132" s="424"/>
      <c r="DL132" s="424"/>
      <c r="DM132" s="424"/>
      <c r="DN132" s="424"/>
      <c r="DO132" s="424"/>
      <c r="DP132" s="424"/>
      <c r="DQ132" s="424"/>
      <c r="DR132" s="424"/>
      <c r="DS132" s="424"/>
      <c r="DT132" s="424"/>
      <c r="DU132" s="424"/>
      <c r="DV132" s="424"/>
      <c r="DW132" s="424"/>
      <c r="DX132" s="424"/>
      <c r="DY132" s="424"/>
      <c r="DZ132" s="424"/>
      <c r="EA132" s="424"/>
      <c r="EB132" s="424"/>
      <c r="EC132" s="424"/>
      <c r="ED132" s="424"/>
      <c r="EE132" s="424"/>
      <c r="EF132" s="424"/>
      <c r="EG132" s="424"/>
      <c r="EH132" s="424"/>
      <c r="EI132" s="424"/>
      <c r="EJ132" s="424"/>
      <c r="EK132" s="424"/>
      <c r="EL132" s="424"/>
      <c r="EM132" s="424"/>
      <c r="EN132" s="424"/>
      <c r="EO132" s="424"/>
      <c r="EP132" s="424"/>
      <c r="EQ132" s="424"/>
      <c r="ER132" s="424"/>
      <c r="ES132" s="424"/>
      <c r="ET132" s="424"/>
      <c r="EU132" s="424"/>
      <c r="EV132" s="424"/>
      <c r="EW132" s="424"/>
      <c r="EX132" s="424"/>
      <c r="EY132" s="424"/>
      <c r="EZ132" s="424"/>
      <c r="FA132" s="424"/>
      <c r="FB132" s="424"/>
      <c r="FC132" s="424"/>
      <c r="FD132" s="424"/>
      <c r="FE132" s="424"/>
    </row>
    <row r="133" spans="1:161" s="119" customFormat="1" ht="30.75" customHeight="1" x14ac:dyDescent="0.2">
      <c r="A133" s="424" t="s">
        <v>259</v>
      </c>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4"/>
      <c r="AY133" s="424"/>
      <c r="AZ133" s="424"/>
      <c r="BA133" s="424"/>
      <c r="BB133" s="424"/>
      <c r="BC133" s="424"/>
      <c r="BD133" s="424"/>
      <c r="BE133" s="424"/>
      <c r="BF133" s="424"/>
      <c r="BG133" s="424"/>
      <c r="BH133" s="424"/>
      <c r="BI133" s="424"/>
      <c r="BJ133" s="424"/>
      <c r="BK133" s="424"/>
      <c r="BL133" s="424"/>
      <c r="BM133" s="424"/>
      <c r="BN133" s="424"/>
      <c r="BO133" s="424"/>
      <c r="BP133" s="424"/>
      <c r="BQ133" s="424"/>
      <c r="BR133" s="424"/>
      <c r="BS133" s="424"/>
      <c r="BT133" s="424"/>
      <c r="BU133" s="424"/>
      <c r="BV133" s="424"/>
      <c r="BW133" s="424"/>
      <c r="BX133" s="424"/>
      <c r="BY133" s="424"/>
      <c r="BZ133" s="424"/>
      <c r="CA133" s="424"/>
      <c r="CB133" s="424"/>
      <c r="CC133" s="424"/>
      <c r="CD133" s="424"/>
      <c r="CE133" s="424"/>
      <c r="CF133" s="424"/>
      <c r="CG133" s="424"/>
      <c r="CH133" s="424"/>
      <c r="CI133" s="424"/>
      <c r="CJ133" s="424"/>
      <c r="CK133" s="424"/>
      <c r="CL133" s="424"/>
      <c r="CM133" s="424"/>
      <c r="CN133" s="424"/>
      <c r="CO133" s="424"/>
      <c r="CP133" s="424"/>
      <c r="CQ133" s="424"/>
      <c r="CR133" s="424"/>
      <c r="CS133" s="424"/>
      <c r="CT133" s="424"/>
      <c r="CU133" s="424"/>
      <c r="CV133" s="424"/>
      <c r="CW133" s="424"/>
      <c r="CX133" s="424"/>
      <c r="CY133" s="424"/>
      <c r="CZ133" s="424"/>
      <c r="DA133" s="424"/>
      <c r="DB133" s="424"/>
      <c r="DC133" s="424"/>
      <c r="DD133" s="424"/>
      <c r="DE133" s="424"/>
      <c r="DF133" s="424"/>
      <c r="DG133" s="424"/>
      <c r="DH133" s="424"/>
      <c r="DI133" s="424"/>
      <c r="DJ133" s="424"/>
      <c r="DK133" s="424"/>
      <c r="DL133" s="424"/>
      <c r="DM133" s="424"/>
      <c r="DN133" s="424"/>
      <c r="DO133" s="424"/>
      <c r="DP133" s="424"/>
      <c r="DQ133" s="424"/>
      <c r="DR133" s="424"/>
      <c r="DS133" s="424"/>
      <c r="DT133" s="424"/>
      <c r="DU133" s="424"/>
      <c r="DV133" s="424"/>
      <c r="DW133" s="424"/>
      <c r="DX133" s="424"/>
      <c r="DY133" s="424"/>
      <c r="DZ133" s="424"/>
      <c r="EA133" s="424"/>
      <c r="EB133" s="424"/>
      <c r="EC133" s="424"/>
      <c r="ED133" s="424"/>
      <c r="EE133" s="424"/>
      <c r="EF133" s="424"/>
      <c r="EG133" s="424"/>
      <c r="EH133" s="424"/>
      <c r="EI133" s="424"/>
      <c r="EJ133" s="424"/>
      <c r="EK133" s="424"/>
      <c r="EL133" s="424"/>
      <c r="EM133" s="424"/>
      <c r="EN133" s="424"/>
      <c r="EO133" s="424"/>
      <c r="EP133" s="424"/>
      <c r="EQ133" s="424"/>
      <c r="ER133" s="424"/>
      <c r="ES133" s="424"/>
      <c r="ET133" s="424"/>
      <c r="EU133" s="424"/>
      <c r="EV133" s="424"/>
      <c r="EW133" s="424"/>
      <c r="EX133" s="424"/>
      <c r="EY133" s="424"/>
      <c r="EZ133" s="424"/>
      <c r="FA133" s="424"/>
      <c r="FB133" s="424"/>
      <c r="FC133" s="424"/>
      <c r="FD133" s="424"/>
      <c r="FE133" s="424"/>
    </row>
    <row r="134" spans="1:161" s="119" customFormat="1" ht="11.25" customHeight="1" x14ac:dyDescent="0.2">
      <c r="A134" s="144" t="s">
        <v>260</v>
      </c>
    </row>
    <row r="135" spans="1:161" s="119" customFormat="1" ht="11.25" customHeight="1" x14ac:dyDescent="0.2">
      <c r="A135" s="144" t="s">
        <v>261</v>
      </c>
    </row>
    <row r="136" spans="1:161" s="119" customFormat="1" ht="30.75" customHeight="1" x14ac:dyDescent="0.2">
      <c r="A136" s="424" t="s">
        <v>262</v>
      </c>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K136" s="424"/>
      <c r="AL136" s="424"/>
      <c r="AM136" s="424"/>
      <c r="AN136" s="424"/>
      <c r="AO136" s="424"/>
      <c r="AP136" s="424"/>
      <c r="AQ136" s="424"/>
      <c r="AR136" s="424"/>
      <c r="AS136" s="424"/>
      <c r="AT136" s="424"/>
      <c r="AU136" s="424"/>
      <c r="AV136" s="424"/>
      <c r="AW136" s="424"/>
      <c r="AX136" s="424"/>
      <c r="AY136" s="424"/>
      <c r="AZ136" s="424"/>
      <c r="BA136" s="424"/>
      <c r="BB136" s="424"/>
      <c r="BC136" s="424"/>
      <c r="BD136" s="424"/>
      <c r="BE136" s="424"/>
      <c r="BF136" s="424"/>
      <c r="BG136" s="424"/>
      <c r="BH136" s="424"/>
      <c r="BI136" s="424"/>
      <c r="BJ136" s="424"/>
      <c r="BK136" s="424"/>
      <c r="BL136" s="424"/>
      <c r="BM136" s="424"/>
      <c r="BN136" s="424"/>
      <c r="BO136" s="424"/>
      <c r="BP136" s="424"/>
      <c r="BQ136" s="424"/>
      <c r="BR136" s="424"/>
      <c r="BS136" s="424"/>
      <c r="BT136" s="424"/>
      <c r="BU136" s="424"/>
      <c r="BV136" s="424"/>
      <c r="BW136" s="424"/>
      <c r="BX136" s="424"/>
      <c r="BY136" s="424"/>
      <c r="BZ136" s="424"/>
      <c r="CA136" s="424"/>
      <c r="CB136" s="424"/>
      <c r="CC136" s="424"/>
      <c r="CD136" s="424"/>
      <c r="CE136" s="424"/>
      <c r="CF136" s="424"/>
      <c r="CG136" s="424"/>
      <c r="CH136" s="424"/>
      <c r="CI136" s="424"/>
      <c r="CJ136" s="424"/>
      <c r="CK136" s="424"/>
      <c r="CL136" s="424"/>
      <c r="CM136" s="424"/>
      <c r="CN136" s="424"/>
      <c r="CO136" s="424"/>
      <c r="CP136" s="424"/>
      <c r="CQ136" s="424"/>
      <c r="CR136" s="424"/>
      <c r="CS136" s="424"/>
      <c r="CT136" s="424"/>
      <c r="CU136" s="424"/>
      <c r="CV136" s="424"/>
      <c r="CW136" s="424"/>
      <c r="CX136" s="424"/>
      <c r="CY136" s="424"/>
      <c r="CZ136" s="424"/>
      <c r="DA136" s="424"/>
      <c r="DB136" s="424"/>
      <c r="DC136" s="424"/>
      <c r="DD136" s="424"/>
      <c r="DE136" s="424"/>
      <c r="DF136" s="424"/>
      <c r="DG136" s="424"/>
      <c r="DH136" s="424"/>
      <c r="DI136" s="424"/>
      <c r="DJ136" s="424"/>
      <c r="DK136" s="424"/>
      <c r="DL136" s="424"/>
      <c r="DM136" s="424"/>
      <c r="DN136" s="424"/>
      <c r="DO136" s="424"/>
      <c r="DP136" s="424"/>
      <c r="DQ136" s="424"/>
      <c r="DR136" s="424"/>
      <c r="DS136" s="424"/>
      <c r="DT136" s="424"/>
      <c r="DU136" s="424"/>
      <c r="DV136" s="424"/>
      <c r="DW136" s="424"/>
      <c r="DX136" s="424"/>
      <c r="DY136" s="424"/>
      <c r="DZ136" s="424"/>
      <c r="EA136" s="424"/>
      <c r="EB136" s="424"/>
      <c r="EC136" s="424"/>
      <c r="ED136" s="424"/>
      <c r="EE136" s="424"/>
      <c r="EF136" s="424"/>
      <c r="EG136" s="424"/>
      <c r="EH136" s="424"/>
      <c r="EI136" s="424"/>
      <c r="EJ136" s="424"/>
      <c r="EK136" s="424"/>
      <c r="EL136" s="424"/>
      <c r="EM136" s="424"/>
      <c r="EN136" s="424"/>
      <c r="EO136" s="424"/>
      <c r="EP136" s="424"/>
      <c r="EQ136" s="424"/>
      <c r="ER136" s="424"/>
      <c r="ES136" s="424"/>
      <c r="ET136" s="424"/>
      <c r="EU136" s="424"/>
      <c r="EV136" s="424"/>
      <c r="EW136" s="424"/>
      <c r="EX136" s="424"/>
      <c r="EY136" s="424"/>
      <c r="EZ136" s="424"/>
      <c r="FA136" s="424"/>
      <c r="FB136" s="424"/>
      <c r="FC136" s="424"/>
      <c r="FD136" s="424"/>
      <c r="FE136" s="424"/>
    </row>
    <row r="137" spans="1:161" ht="3" customHeight="1" x14ac:dyDescent="0.2"/>
  </sheetData>
  <mergeCells count="772">
    <mergeCell ref="DF100:DR100"/>
    <mergeCell ref="DS100:EE100"/>
    <mergeCell ref="EF100:ER100"/>
    <mergeCell ref="ES100:FE100"/>
    <mergeCell ref="A131:FE131"/>
    <mergeCell ref="A132:FE132"/>
    <mergeCell ref="A133:FE133"/>
    <mergeCell ref="A136:FE136"/>
    <mergeCell ref="EF121:ER121"/>
    <mergeCell ref="ES121:FE121"/>
    <mergeCell ref="DF123:DR123"/>
    <mergeCell ref="DS123:EE123"/>
    <mergeCell ref="EF123:ER123"/>
    <mergeCell ref="A129:FE129"/>
    <mergeCell ref="A121:BW121"/>
    <mergeCell ref="BX121:CE121"/>
    <mergeCell ref="CF121:CR121"/>
    <mergeCell ref="CS121:DE121"/>
    <mergeCell ref="DF121:DR121"/>
    <mergeCell ref="DS121:EE121"/>
    <mergeCell ref="EF119:ER119"/>
    <mergeCell ref="ES119:FE119"/>
    <mergeCell ref="A120:BW120"/>
    <mergeCell ref="BX120:CE120"/>
    <mergeCell ref="CF120:CR120"/>
    <mergeCell ref="CS120:DE120"/>
    <mergeCell ref="DF120:DR120"/>
    <mergeCell ref="DS120:EE120"/>
    <mergeCell ref="EF120:ER120"/>
    <mergeCell ref="ES120:FE120"/>
    <mergeCell ref="A119:BW119"/>
    <mergeCell ref="BX119:CE119"/>
    <mergeCell ref="CF119:CR119"/>
    <mergeCell ref="CS119:DE119"/>
    <mergeCell ref="DF119:DR119"/>
    <mergeCell ref="DS119:EE119"/>
    <mergeCell ref="EF117:ER117"/>
    <mergeCell ref="ES117:FE117"/>
    <mergeCell ref="A118:BW118"/>
    <mergeCell ref="BX118:CE118"/>
    <mergeCell ref="CF118:CR118"/>
    <mergeCell ref="CS118:DE118"/>
    <mergeCell ref="DF118:DR118"/>
    <mergeCell ref="DS118:EE118"/>
    <mergeCell ref="EF118:ER118"/>
    <mergeCell ref="ES118:FE118"/>
    <mergeCell ref="A117:BW117"/>
    <mergeCell ref="BX117:CE117"/>
    <mergeCell ref="CF117:CR117"/>
    <mergeCell ref="CS117:DE117"/>
    <mergeCell ref="DF117:DR117"/>
    <mergeCell ref="DS117:EE117"/>
    <mergeCell ref="EF115:ER115"/>
    <mergeCell ref="ES115:FE115"/>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EF113:ER113"/>
    <mergeCell ref="ES113:FE113"/>
    <mergeCell ref="A114:BW114"/>
    <mergeCell ref="BX114:CE114"/>
    <mergeCell ref="CF114:CR114"/>
    <mergeCell ref="CS114:DE114"/>
    <mergeCell ref="DF114:DR114"/>
    <mergeCell ref="DS114:EE114"/>
    <mergeCell ref="EF114:ER114"/>
    <mergeCell ref="ES114:FE114"/>
    <mergeCell ref="A113:BW113"/>
    <mergeCell ref="BX113:CE113"/>
    <mergeCell ref="CF113:CR113"/>
    <mergeCell ref="CS113:DE113"/>
    <mergeCell ref="DF113:DR113"/>
    <mergeCell ref="DS113:EE113"/>
    <mergeCell ref="EF111:ER111"/>
    <mergeCell ref="ES111:FE111"/>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S108:FE108"/>
    <mergeCell ref="A110:BW110"/>
    <mergeCell ref="BX110:CE110"/>
    <mergeCell ref="CF110:CR110"/>
    <mergeCell ref="CS110:DE110"/>
    <mergeCell ref="DF110:DR110"/>
    <mergeCell ref="DS110:EE110"/>
    <mergeCell ref="EF110:ER110"/>
    <mergeCell ref="ES110:FE110"/>
    <mergeCell ref="G108:BW108"/>
    <mergeCell ref="BX108:CE108"/>
    <mergeCell ref="CS108:DE108"/>
    <mergeCell ref="DF108:DR108"/>
    <mergeCell ref="DS108:EE108"/>
    <mergeCell ref="EF108:ER108"/>
    <mergeCell ref="DF107:DR107"/>
    <mergeCell ref="DS107:EE107"/>
    <mergeCell ref="EF107:ER107"/>
    <mergeCell ref="ES107:FE107"/>
    <mergeCell ref="ES104:FE104"/>
    <mergeCell ref="G106:BW106"/>
    <mergeCell ref="BX106:CE106"/>
    <mergeCell ref="CS106:DE106"/>
    <mergeCell ref="DF106:DR106"/>
    <mergeCell ref="DS106:EE106"/>
    <mergeCell ref="EF106:ER106"/>
    <mergeCell ref="ES106:FE106"/>
    <mergeCell ref="DF105:DR105"/>
    <mergeCell ref="DS105:EE105"/>
    <mergeCell ref="EF105:ER105"/>
    <mergeCell ref="ES105:FE105"/>
    <mergeCell ref="DF103:DR103"/>
    <mergeCell ref="DS103:EE103"/>
    <mergeCell ref="EF103:ER103"/>
    <mergeCell ref="ES103:FE103"/>
    <mergeCell ref="G104:BW104"/>
    <mergeCell ref="BX104:CE104"/>
    <mergeCell ref="CS104:DE104"/>
    <mergeCell ref="DF104:DR104"/>
    <mergeCell ref="DS104:EE104"/>
    <mergeCell ref="EF104:ER104"/>
    <mergeCell ref="ES101:FE101"/>
    <mergeCell ref="G102:BW102"/>
    <mergeCell ref="BX102:CE102"/>
    <mergeCell ref="CS102:DE102"/>
    <mergeCell ref="DF102:DR102"/>
    <mergeCell ref="DS102:EE102"/>
    <mergeCell ref="EF102:ER102"/>
    <mergeCell ref="ES102:FE102"/>
    <mergeCell ref="DF98:DR98"/>
    <mergeCell ref="DS98:EE98"/>
    <mergeCell ref="EF98:ER98"/>
    <mergeCell ref="ES98:FE98"/>
    <mergeCell ref="G101:BW101"/>
    <mergeCell ref="BX101:CE101"/>
    <mergeCell ref="CS101:DE101"/>
    <mergeCell ref="DF101:DR101"/>
    <mergeCell ref="DS101:EE101"/>
    <mergeCell ref="EF101:ER101"/>
    <mergeCell ref="DF99:DR99"/>
    <mergeCell ref="DS99:EE99"/>
    <mergeCell ref="EF99:ER99"/>
    <mergeCell ref="ES99:FE99"/>
    <mergeCell ref="G100:BW100"/>
    <mergeCell ref="BX100:CE100"/>
    <mergeCell ref="A97:BW97"/>
    <mergeCell ref="CF97:CR108"/>
    <mergeCell ref="CS97:DE97"/>
    <mergeCell ref="G98:BW98"/>
    <mergeCell ref="BX98:CE98"/>
    <mergeCell ref="CS98:DE98"/>
    <mergeCell ref="G103:BW103"/>
    <mergeCell ref="BX103:CE103"/>
    <mergeCell ref="CS103:DE103"/>
    <mergeCell ref="G107:BW107"/>
    <mergeCell ref="BX107:CE107"/>
    <mergeCell ref="CS107:DE107"/>
    <mergeCell ref="G99:BW99"/>
    <mergeCell ref="BX99:CE99"/>
    <mergeCell ref="CS99:DE99"/>
    <mergeCell ref="G105:BW105"/>
    <mergeCell ref="BX105:CE105"/>
    <mergeCell ref="CS105:DE105"/>
    <mergeCell ref="CS100:DE100"/>
    <mergeCell ref="EF94:ER94"/>
    <mergeCell ref="ES94:FE94"/>
    <mergeCell ref="A96:BW96"/>
    <mergeCell ref="BX96:CE96"/>
    <mergeCell ref="CF96:CR96"/>
    <mergeCell ref="CS96:DE96"/>
    <mergeCell ref="DF96:DR96"/>
    <mergeCell ref="DS96:EE96"/>
    <mergeCell ref="EF96:ER96"/>
    <mergeCell ref="ES96:FE96"/>
    <mergeCell ref="A94:BW94"/>
    <mergeCell ref="BX94:CE94"/>
    <mergeCell ref="CF94:CR94"/>
    <mergeCell ref="CS94:DE94"/>
    <mergeCell ref="DF94:DR94"/>
    <mergeCell ref="DS94:EE94"/>
    <mergeCell ref="A95:BW95"/>
    <mergeCell ref="BX95:CE95"/>
    <mergeCell ref="CF95:CR95"/>
    <mergeCell ref="CS95:DE95"/>
    <mergeCell ref="DF95:DR95"/>
    <mergeCell ref="DS95:EE95"/>
    <mergeCell ref="EF95:ER95"/>
    <mergeCell ref="ES95:FE95"/>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F56:ER56"/>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S54:FE54"/>
    <mergeCell ref="A55:BW55"/>
    <mergeCell ref="BX55:CE55"/>
    <mergeCell ref="CF55:CR55"/>
    <mergeCell ref="CS55:DE55"/>
    <mergeCell ref="DF55:DR55"/>
    <mergeCell ref="DS55:EE55"/>
    <mergeCell ref="EF55:ER55"/>
    <mergeCell ref="ES55:FE55"/>
    <mergeCell ref="A54:BW54"/>
    <mergeCell ref="BX54:CE54"/>
    <mergeCell ref="CF54:CR54"/>
    <mergeCell ref="CS54:DE54"/>
    <mergeCell ref="DF54:DR54"/>
    <mergeCell ref="DS54:EE54"/>
    <mergeCell ref="EF54:ER54"/>
    <mergeCell ref="CF52:CR53"/>
    <mergeCell ref="CS52:DE53"/>
    <mergeCell ref="DF52:DR53"/>
    <mergeCell ref="DS52:EE53"/>
    <mergeCell ref="A51:BW51"/>
    <mergeCell ref="BX51:CE51"/>
    <mergeCell ref="CF51:CR51"/>
    <mergeCell ref="CS51:DE51"/>
    <mergeCell ref="DF51:DR51"/>
    <mergeCell ref="DS51:EE51"/>
    <mergeCell ref="EF51:ER51"/>
    <mergeCell ref="ES51:FE51"/>
    <mergeCell ref="EF52:ER53"/>
    <mergeCell ref="ES52:FE53"/>
    <mergeCell ref="A53:BW53"/>
    <mergeCell ref="EF48:ER49"/>
    <mergeCell ref="ES48:FE49"/>
    <mergeCell ref="A49:BW49"/>
    <mergeCell ref="A50:BW50"/>
    <mergeCell ref="BX50:CE50"/>
    <mergeCell ref="CF50:CR50"/>
    <mergeCell ref="CS50:DE50"/>
    <mergeCell ref="DF50:DR50"/>
    <mergeCell ref="DS50:EE50"/>
    <mergeCell ref="EF50:ER50"/>
    <mergeCell ref="A48:BW48"/>
    <mergeCell ref="BX48:CE49"/>
    <mergeCell ref="CF48:CR49"/>
    <mergeCell ref="CS48:DE49"/>
    <mergeCell ref="DF48:DR49"/>
    <mergeCell ref="DS48:EE49"/>
    <mergeCell ref="ES50:FE50"/>
    <mergeCell ref="A52:BW52"/>
    <mergeCell ref="BX52:CE53"/>
    <mergeCell ref="A47:BW47"/>
    <mergeCell ref="BX47:CE47"/>
    <mergeCell ref="CF47:CR47"/>
    <mergeCell ref="CS47:DE47"/>
    <mergeCell ref="DF47:DR47"/>
    <mergeCell ref="DS47:EE47"/>
    <mergeCell ref="EF47:ER47"/>
    <mergeCell ref="ES47:FE47"/>
    <mergeCell ref="A46:BW46"/>
    <mergeCell ref="BX46:CE46"/>
    <mergeCell ref="CF46:CR46"/>
    <mergeCell ref="CS46:DE46"/>
    <mergeCell ref="DF46:DR46"/>
    <mergeCell ref="DS46:EE46"/>
    <mergeCell ref="A45:BW45"/>
    <mergeCell ref="BX45:CE45"/>
    <mergeCell ref="CF45:CR45"/>
    <mergeCell ref="CS45:DE45"/>
    <mergeCell ref="DF45:DR45"/>
    <mergeCell ref="DS45:EE45"/>
    <mergeCell ref="EF45:ER45"/>
    <mergeCell ref="ES45:FE45"/>
    <mergeCell ref="EF46:ER46"/>
    <mergeCell ref="ES46:FE46"/>
    <mergeCell ref="ES42:FE42"/>
    <mergeCell ref="A43:BW43"/>
    <mergeCell ref="BX43:CE44"/>
    <mergeCell ref="CF43:CR44"/>
    <mergeCell ref="CS43:DE44"/>
    <mergeCell ref="DF43:DR44"/>
    <mergeCell ref="DS43:EE44"/>
    <mergeCell ref="EF43:ER44"/>
    <mergeCell ref="ES43:FE44"/>
    <mergeCell ref="A44:BW44"/>
    <mergeCell ref="A41:BW41"/>
    <mergeCell ref="A42:BW42"/>
    <mergeCell ref="BX42:CE42"/>
    <mergeCell ref="CF42:CR42"/>
    <mergeCell ref="CS42:DE42"/>
    <mergeCell ref="DF42:DR42"/>
    <mergeCell ref="EF39:ER39"/>
    <mergeCell ref="ES39:FE39"/>
    <mergeCell ref="A40:BW40"/>
    <mergeCell ref="BX40:CE41"/>
    <mergeCell ref="CF40:CR41"/>
    <mergeCell ref="CS40:DE41"/>
    <mergeCell ref="DF40:DR41"/>
    <mergeCell ref="DS40:EE41"/>
    <mergeCell ref="EF40:ER41"/>
    <mergeCell ref="ES40:FE41"/>
    <mergeCell ref="A39:BW39"/>
    <mergeCell ref="BX39:CE39"/>
    <mergeCell ref="CF39:CR39"/>
    <mergeCell ref="CS39:DE39"/>
    <mergeCell ref="DF39:DR39"/>
    <mergeCell ref="DS39:EE39"/>
    <mergeCell ref="DS42:EE42"/>
    <mergeCell ref="EF42:ER42"/>
    <mergeCell ref="A38:BW38"/>
    <mergeCell ref="BX38:CE38"/>
    <mergeCell ref="CF38:CR38"/>
    <mergeCell ref="CS38:DE38"/>
    <mergeCell ref="DF38:DR38"/>
    <mergeCell ref="DS38:EE38"/>
    <mergeCell ref="EF38:ER38"/>
    <mergeCell ref="ES38:FE38"/>
    <mergeCell ref="A37:BW37"/>
    <mergeCell ref="BX37:CE37"/>
    <mergeCell ref="CF37:CR37"/>
    <mergeCell ref="CS37:DE37"/>
    <mergeCell ref="DF37:DR37"/>
    <mergeCell ref="DS37:EE37"/>
    <mergeCell ref="A36:BW36"/>
    <mergeCell ref="BX36:CE36"/>
    <mergeCell ref="CF36:CR36"/>
    <mergeCell ref="CS36:DE36"/>
    <mergeCell ref="DF36:DR36"/>
    <mergeCell ref="DS36:EE36"/>
    <mergeCell ref="EF36:ER36"/>
    <mergeCell ref="ES36:FE36"/>
    <mergeCell ref="EF37:ER37"/>
    <mergeCell ref="ES37:FE37"/>
    <mergeCell ref="ES34:FE34"/>
    <mergeCell ref="A35:BW35"/>
    <mergeCell ref="BX35:CE35"/>
    <mergeCell ref="CF35:CR35"/>
    <mergeCell ref="CS35:DE35"/>
    <mergeCell ref="DF35:DR35"/>
    <mergeCell ref="DS35:EE35"/>
    <mergeCell ref="EF35:ER35"/>
    <mergeCell ref="ES35:FE35"/>
    <mergeCell ref="A33:BW33"/>
    <mergeCell ref="A34:BW34"/>
    <mergeCell ref="BX34:CE34"/>
    <mergeCell ref="CF34:CR34"/>
    <mergeCell ref="CS34:DE34"/>
    <mergeCell ref="DF34:DR34"/>
    <mergeCell ref="EF31:ER31"/>
    <mergeCell ref="ES31:FE31"/>
    <mergeCell ref="A32:BW32"/>
    <mergeCell ref="BX32:CE33"/>
    <mergeCell ref="CF32:CR33"/>
    <mergeCell ref="CS32:DE33"/>
    <mergeCell ref="DF32:DR33"/>
    <mergeCell ref="DS32:EE33"/>
    <mergeCell ref="EF32:ER33"/>
    <mergeCell ref="ES32:FE33"/>
    <mergeCell ref="A31:BW31"/>
    <mergeCell ref="BX31:CE31"/>
    <mergeCell ref="CF31:CR31"/>
    <mergeCell ref="CS31:DE31"/>
    <mergeCell ref="DF31:DR31"/>
    <mergeCell ref="DS31:EE31"/>
    <mergeCell ref="DS34:EE34"/>
    <mergeCell ref="EF34:ER34"/>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29:EE29"/>
    <mergeCell ref="EF27:ER27"/>
    <mergeCell ref="ES27:FE27"/>
    <mergeCell ref="A28:BW28"/>
    <mergeCell ref="BX28:CE28"/>
    <mergeCell ref="CF28:CR28"/>
    <mergeCell ref="CS28:DE28"/>
    <mergeCell ref="DF28:DR28"/>
    <mergeCell ref="DS28:EE28"/>
    <mergeCell ref="EF28:ER28"/>
    <mergeCell ref="ES28:FE28"/>
    <mergeCell ref="A27:BW27"/>
    <mergeCell ref="BX27:CE27"/>
    <mergeCell ref="CF27:CR27"/>
    <mergeCell ref="CS27:DE27"/>
    <mergeCell ref="DF27:DR27"/>
    <mergeCell ref="DS27:EE27"/>
    <mergeCell ref="L19:DQ19"/>
    <mergeCell ref="ES19:FE19"/>
    <mergeCell ref="ES20:FE20"/>
    <mergeCell ref="A22:FE22"/>
    <mergeCell ref="A24:BW26"/>
    <mergeCell ref="BX24:CE26"/>
    <mergeCell ref="CF24:CR26"/>
    <mergeCell ref="CS24:DE26"/>
    <mergeCell ref="DF24:FE24"/>
    <mergeCell ref="DF25:DK25"/>
    <mergeCell ref="EL25:EN25"/>
    <mergeCell ref="EO25:ER25"/>
    <mergeCell ref="ES25:FE26"/>
    <mergeCell ref="DF26:DR26"/>
    <mergeCell ref="DS26:EE26"/>
    <mergeCell ref="EF26:ER26"/>
    <mergeCell ref="DL25:DN25"/>
    <mergeCell ref="DO25:DR25"/>
    <mergeCell ref="DS25:DX25"/>
    <mergeCell ref="DY25:EA25"/>
    <mergeCell ref="EB25:EE25"/>
    <mergeCell ref="EF25:EK25"/>
    <mergeCell ref="AB16:DP16"/>
    <mergeCell ref="ES16:FE16"/>
    <mergeCell ref="ES17:FE17"/>
    <mergeCell ref="ES18:FE18"/>
    <mergeCell ref="ES12:FE13"/>
    <mergeCell ref="BG14:BJ14"/>
    <mergeCell ref="BK14:BM14"/>
    <mergeCell ref="BN14:BO14"/>
    <mergeCell ref="BQ14:CE14"/>
    <mergeCell ref="CF14:CH14"/>
    <mergeCell ref="CI14:CK14"/>
    <mergeCell ref="CL14:CO14"/>
    <mergeCell ref="ES14:FE14"/>
    <mergeCell ref="AY12:BE12"/>
    <mergeCell ref="BF12:BH12"/>
    <mergeCell ref="BI12:CD12"/>
    <mergeCell ref="CE12:CG12"/>
    <mergeCell ref="CH12:CL12"/>
    <mergeCell ref="CM12:CO12"/>
    <mergeCell ref="CP12:CX12"/>
    <mergeCell ref="A15:AA15"/>
    <mergeCell ref="ES15:FE15"/>
    <mergeCell ref="DW9:DX9"/>
    <mergeCell ref="DY9:EA9"/>
    <mergeCell ref="EB9:EC9"/>
    <mergeCell ref="EE9:ES9"/>
    <mergeCell ref="ET9:EV9"/>
    <mergeCell ref="EW9:EY9"/>
    <mergeCell ref="EZ9:FB9"/>
    <mergeCell ref="AW11:CR11"/>
    <mergeCell ref="CS11:CU11"/>
    <mergeCell ref="CV11:CY11"/>
    <mergeCell ref="DW2:FE2"/>
    <mergeCell ref="DW3:FE3"/>
    <mergeCell ref="DW4:FE4"/>
    <mergeCell ref="DW5:FE5"/>
    <mergeCell ref="DW6:FE6"/>
    <mergeCell ref="DW7:EI7"/>
    <mergeCell ref="EL7:FE7"/>
    <mergeCell ref="DW8:EI8"/>
    <mergeCell ref="EL8:FE8"/>
  </mergeCells>
  <pageMargins left="0.15748031496062992" right="0.11811023622047245" top="0.62992125984251968" bottom="0.31496062992125984" header="0.19685039370078741" footer="0.19685039370078741"/>
  <pageSetup paperSize="9" scale="75"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70"/>
  <sheetViews>
    <sheetView showGridLines="0" view="pageBreakPreview" topLeftCell="A2" zoomScale="110" zoomScaleSheetLayoutView="100" workbookViewId="0">
      <selection activeCell="EL27" sqref="EL27:EW27"/>
    </sheetView>
  </sheetViews>
  <sheetFormatPr defaultColWidth="0.85546875" defaultRowHeight="11.25" x14ac:dyDescent="0.2"/>
  <cols>
    <col min="1" max="59" width="0.85546875" style="118"/>
    <col min="60" max="60" width="0.85546875" style="118" customWidth="1"/>
    <col min="61" max="63" width="0.85546875" style="118"/>
    <col min="64" max="64" width="0.85546875" style="118" customWidth="1"/>
    <col min="65" max="74" width="0.85546875" style="118"/>
    <col min="75" max="76" width="0.85546875" style="118" customWidth="1"/>
    <col min="77" max="315" width="0.85546875" style="118"/>
    <col min="316" max="316" width="0.85546875" style="118" customWidth="1"/>
    <col min="317" max="319" width="0.85546875" style="118"/>
    <col min="320" max="320" width="0.85546875" style="118" customWidth="1"/>
    <col min="321" max="330" width="0.85546875" style="118"/>
    <col min="331" max="332" width="0.85546875" style="118" customWidth="1"/>
    <col min="333" max="571" width="0.85546875" style="118"/>
    <col min="572" max="572" width="0.85546875" style="118" customWidth="1"/>
    <col min="573" max="575" width="0.85546875" style="118"/>
    <col min="576" max="576" width="0.85546875" style="118" customWidth="1"/>
    <col min="577" max="586" width="0.85546875" style="118"/>
    <col min="587" max="588" width="0.85546875" style="118" customWidth="1"/>
    <col min="589" max="827" width="0.85546875" style="118"/>
    <col min="828" max="828" width="0.85546875" style="118" customWidth="1"/>
    <col min="829" max="831" width="0.85546875" style="118"/>
    <col min="832" max="832" width="0.85546875" style="118" customWidth="1"/>
    <col min="833" max="842" width="0.85546875" style="118"/>
    <col min="843" max="844" width="0.85546875" style="118" customWidth="1"/>
    <col min="845" max="1083" width="0.85546875" style="118"/>
    <col min="1084" max="1084" width="0.85546875" style="118" customWidth="1"/>
    <col min="1085" max="1087" width="0.85546875" style="118"/>
    <col min="1088" max="1088" width="0.85546875" style="118" customWidth="1"/>
    <col min="1089" max="1098" width="0.85546875" style="118"/>
    <col min="1099" max="1100" width="0.85546875" style="118" customWidth="1"/>
    <col min="1101" max="1339" width="0.85546875" style="118"/>
    <col min="1340" max="1340" width="0.85546875" style="118" customWidth="1"/>
    <col min="1341" max="1343" width="0.85546875" style="118"/>
    <col min="1344" max="1344" width="0.85546875" style="118" customWidth="1"/>
    <col min="1345" max="1354" width="0.85546875" style="118"/>
    <col min="1355" max="1356" width="0.85546875" style="118" customWidth="1"/>
    <col min="1357" max="1595" width="0.85546875" style="118"/>
    <col min="1596" max="1596" width="0.85546875" style="118" customWidth="1"/>
    <col min="1597" max="1599" width="0.85546875" style="118"/>
    <col min="1600" max="1600" width="0.85546875" style="118" customWidth="1"/>
    <col min="1601" max="1610" width="0.85546875" style="118"/>
    <col min="1611" max="1612" width="0.85546875" style="118" customWidth="1"/>
    <col min="1613" max="1851" width="0.85546875" style="118"/>
    <col min="1852" max="1852" width="0.85546875" style="118" customWidth="1"/>
    <col min="1853" max="1855" width="0.85546875" style="118"/>
    <col min="1856" max="1856" width="0.85546875" style="118" customWidth="1"/>
    <col min="1857" max="1866" width="0.85546875" style="118"/>
    <col min="1867" max="1868" width="0.85546875" style="118" customWidth="1"/>
    <col min="1869" max="2107" width="0.85546875" style="118"/>
    <col min="2108" max="2108" width="0.85546875" style="118" customWidth="1"/>
    <col min="2109" max="2111" width="0.85546875" style="118"/>
    <col min="2112" max="2112" width="0.85546875" style="118" customWidth="1"/>
    <col min="2113" max="2122" width="0.85546875" style="118"/>
    <col min="2123" max="2124" width="0.85546875" style="118" customWidth="1"/>
    <col min="2125" max="2363" width="0.85546875" style="118"/>
    <col min="2364" max="2364" width="0.85546875" style="118" customWidth="1"/>
    <col min="2365" max="2367" width="0.85546875" style="118"/>
    <col min="2368" max="2368" width="0.85546875" style="118" customWidth="1"/>
    <col min="2369" max="2378" width="0.85546875" style="118"/>
    <col min="2379" max="2380" width="0.85546875" style="118" customWidth="1"/>
    <col min="2381" max="2619" width="0.85546875" style="118"/>
    <col min="2620" max="2620" width="0.85546875" style="118" customWidth="1"/>
    <col min="2621" max="2623" width="0.85546875" style="118"/>
    <col min="2624" max="2624" width="0.85546875" style="118" customWidth="1"/>
    <col min="2625" max="2634" width="0.85546875" style="118"/>
    <col min="2635" max="2636" width="0.85546875" style="118" customWidth="1"/>
    <col min="2637" max="2875" width="0.85546875" style="118"/>
    <col min="2876" max="2876" width="0.85546875" style="118" customWidth="1"/>
    <col min="2877" max="2879" width="0.85546875" style="118"/>
    <col min="2880" max="2880" width="0.85546875" style="118" customWidth="1"/>
    <col min="2881" max="2890" width="0.85546875" style="118"/>
    <col min="2891" max="2892" width="0.85546875" style="118" customWidth="1"/>
    <col min="2893" max="3131" width="0.85546875" style="118"/>
    <col min="3132" max="3132" width="0.85546875" style="118" customWidth="1"/>
    <col min="3133" max="3135" width="0.85546875" style="118"/>
    <col min="3136" max="3136" width="0.85546875" style="118" customWidth="1"/>
    <col min="3137" max="3146" width="0.85546875" style="118"/>
    <col min="3147" max="3148" width="0.85546875" style="118" customWidth="1"/>
    <col min="3149" max="3387" width="0.85546875" style="118"/>
    <col min="3388" max="3388" width="0.85546875" style="118" customWidth="1"/>
    <col min="3389" max="3391" width="0.85546875" style="118"/>
    <col min="3392" max="3392" width="0.85546875" style="118" customWidth="1"/>
    <col min="3393" max="3402" width="0.85546875" style="118"/>
    <col min="3403" max="3404" width="0.85546875" style="118" customWidth="1"/>
    <col min="3405" max="3643" width="0.85546875" style="118"/>
    <col min="3644" max="3644" width="0.85546875" style="118" customWidth="1"/>
    <col min="3645" max="3647" width="0.85546875" style="118"/>
    <col min="3648" max="3648" width="0.85546875" style="118" customWidth="1"/>
    <col min="3649" max="3658" width="0.85546875" style="118"/>
    <col min="3659" max="3660" width="0.85546875" style="118" customWidth="1"/>
    <col min="3661" max="3899" width="0.85546875" style="118"/>
    <col min="3900" max="3900" width="0.85546875" style="118" customWidth="1"/>
    <col min="3901" max="3903" width="0.85546875" style="118"/>
    <col min="3904" max="3904" width="0.85546875" style="118" customWidth="1"/>
    <col min="3905" max="3914" width="0.85546875" style="118"/>
    <col min="3915" max="3916" width="0.85546875" style="118" customWidth="1"/>
    <col min="3917" max="4155" width="0.85546875" style="118"/>
    <col min="4156" max="4156" width="0.85546875" style="118" customWidth="1"/>
    <col min="4157" max="4159" width="0.85546875" style="118"/>
    <col min="4160" max="4160" width="0.85546875" style="118" customWidth="1"/>
    <col min="4161" max="4170" width="0.85546875" style="118"/>
    <col min="4171" max="4172" width="0.85546875" style="118" customWidth="1"/>
    <col min="4173" max="4411" width="0.85546875" style="118"/>
    <col min="4412" max="4412" width="0.85546875" style="118" customWidth="1"/>
    <col min="4413" max="4415" width="0.85546875" style="118"/>
    <col min="4416" max="4416" width="0.85546875" style="118" customWidth="1"/>
    <col min="4417" max="4426" width="0.85546875" style="118"/>
    <col min="4427" max="4428" width="0.85546875" style="118" customWidth="1"/>
    <col min="4429" max="4667" width="0.85546875" style="118"/>
    <col min="4668" max="4668" width="0.85546875" style="118" customWidth="1"/>
    <col min="4669" max="4671" width="0.85546875" style="118"/>
    <col min="4672" max="4672" width="0.85546875" style="118" customWidth="1"/>
    <col min="4673" max="4682" width="0.85546875" style="118"/>
    <col min="4683" max="4684" width="0.85546875" style="118" customWidth="1"/>
    <col min="4685" max="4923" width="0.85546875" style="118"/>
    <col min="4924" max="4924" width="0.85546875" style="118" customWidth="1"/>
    <col min="4925" max="4927" width="0.85546875" style="118"/>
    <col min="4928" max="4928" width="0.85546875" style="118" customWidth="1"/>
    <col min="4929" max="4938" width="0.85546875" style="118"/>
    <col min="4939" max="4940" width="0.85546875" style="118" customWidth="1"/>
    <col min="4941" max="5179" width="0.85546875" style="118"/>
    <col min="5180" max="5180" width="0.85546875" style="118" customWidth="1"/>
    <col min="5181" max="5183" width="0.85546875" style="118"/>
    <col min="5184" max="5184" width="0.85546875" style="118" customWidth="1"/>
    <col min="5185" max="5194" width="0.85546875" style="118"/>
    <col min="5195" max="5196" width="0.85546875" style="118" customWidth="1"/>
    <col min="5197" max="5435" width="0.85546875" style="118"/>
    <col min="5436" max="5436" width="0.85546875" style="118" customWidth="1"/>
    <col min="5437" max="5439" width="0.85546875" style="118"/>
    <col min="5440" max="5440" width="0.85546875" style="118" customWidth="1"/>
    <col min="5441" max="5450" width="0.85546875" style="118"/>
    <col min="5451" max="5452" width="0.85546875" style="118" customWidth="1"/>
    <col min="5453" max="5691" width="0.85546875" style="118"/>
    <col min="5692" max="5692" width="0.85546875" style="118" customWidth="1"/>
    <col min="5693" max="5695" width="0.85546875" style="118"/>
    <col min="5696" max="5696" width="0.85546875" style="118" customWidth="1"/>
    <col min="5697" max="5706" width="0.85546875" style="118"/>
    <col min="5707" max="5708" width="0.85546875" style="118" customWidth="1"/>
    <col min="5709" max="5947" width="0.85546875" style="118"/>
    <col min="5948" max="5948" width="0.85546875" style="118" customWidth="1"/>
    <col min="5949" max="5951" width="0.85546875" style="118"/>
    <col min="5952" max="5952" width="0.85546875" style="118" customWidth="1"/>
    <col min="5953" max="5962" width="0.85546875" style="118"/>
    <col min="5963" max="5964" width="0.85546875" style="118" customWidth="1"/>
    <col min="5965" max="6203" width="0.85546875" style="118"/>
    <col min="6204" max="6204" width="0.85546875" style="118" customWidth="1"/>
    <col min="6205" max="6207" width="0.85546875" style="118"/>
    <col min="6208" max="6208" width="0.85546875" style="118" customWidth="1"/>
    <col min="6209" max="6218" width="0.85546875" style="118"/>
    <col min="6219" max="6220" width="0.85546875" style="118" customWidth="1"/>
    <col min="6221" max="6459" width="0.85546875" style="118"/>
    <col min="6460" max="6460" width="0.85546875" style="118" customWidth="1"/>
    <col min="6461" max="6463" width="0.85546875" style="118"/>
    <col min="6464" max="6464" width="0.85546875" style="118" customWidth="1"/>
    <col min="6465" max="6474" width="0.85546875" style="118"/>
    <col min="6475" max="6476" width="0.85546875" style="118" customWidth="1"/>
    <col min="6477" max="6715" width="0.85546875" style="118"/>
    <col min="6716" max="6716" width="0.85546875" style="118" customWidth="1"/>
    <col min="6717" max="6719" width="0.85546875" style="118"/>
    <col min="6720" max="6720" width="0.85546875" style="118" customWidth="1"/>
    <col min="6721" max="6730" width="0.85546875" style="118"/>
    <col min="6731" max="6732" width="0.85546875" style="118" customWidth="1"/>
    <col min="6733" max="6971" width="0.85546875" style="118"/>
    <col min="6972" max="6972" width="0.85546875" style="118" customWidth="1"/>
    <col min="6973" max="6975" width="0.85546875" style="118"/>
    <col min="6976" max="6976" width="0.85546875" style="118" customWidth="1"/>
    <col min="6977" max="6986" width="0.85546875" style="118"/>
    <col min="6987" max="6988" width="0.85546875" style="118" customWidth="1"/>
    <col min="6989" max="7227" width="0.85546875" style="118"/>
    <col min="7228" max="7228" width="0.85546875" style="118" customWidth="1"/>
    <col min="7229" max="7231" width="0.85546875" style="118"/>
    <col min="7232" max="7232" width="0.85546875" style="118" customWidth="1"/>
    <col min="7233" max="7242" width="0.85546875" style="118"/>
    <col min="7243" max="7244" width="0.85546875" style="118" customWidth="1"/>
    <col min="7245" max="7483" width="0.85546875" style="118"/>
    <col min="7484" max="7484" width="0.85546875" style="118" customWidth="1"/>
    <col min="7485" max="7487" width="0.85546875" style="118"/>
    <col min="7488" max="7488" width="0.85546875" style="118" customWidth="1"/>
    <col min="7489" max="7498" width="0.85546875" style="118"/>
    <col min="7499" max="7500" width="0.85546875" style="118" customWidth="1"/>
    <col min="7501" max="7739" width="0.85546875" style="118"/>
    <col min="7740" max="7740" width="0.85546875" style="118" customWidth="1"/>
    <col min="7741" max="7743" width="0.85546875" style="118"/>
    <col min="7744" max="7744" width="0.85546875" style="118" customWidth="1"/>
    <col min="7745" max="7754" width="0.85546875" style="118"/>
    <col min="7755" max="7756" width="0.85546875" style="118" customWidth="1"/>
    <col min="7757" max="7995" width="0.85546875" style="118"/>
    <col min="7996" max="7996" width="0.85546875" style="118" customWidth="1"/>
    <col min="7997" max="7999" width="0.85546875" style="118"/>
    <col min="8000" max="8000" width="0.85546875" style="118" customWidth="1"/>
    <col min="8001" max="8010" width="0.85546875" style="118"/>
    <col min="8011" max="8012" width="0.85546875" style="118" customWidth="1"/>
    <col min="8013" max="8251" width="0.85546875" style="118"/>
    <col min="8252" max="8252" width="0.85546875" style="118" customWidth="1"/>
    <col min="8253" max="8255" width="0.85546875" style="118"/>
    <col min="8256" max="8256" width="0.85546875" style="118" customWidth="1"/>
    <col min="8257" max="8266" width="0.85546875" style="118"/>
    <col min="8267" max="8268" width="0.85546875" style="118" customWidth="1"/>
    <col min="8269" max="8507" width="0.85546875" style="118"/>
    <col min="8508" max="8508" width="0.85546875" style="118" customWidth="1"/>
    <col min="8509" max="8511" width="0.85546875" style="118"/>
    <col min="8512" max="8512" width="0.85546875" style="118" customWidth="1"/>
    <col min="8513" max="8522" width="0.85546875" style="118"/>
    <col min="8523" max="8524" width="0.85546875" style="118" customWidth="1"/>
    <col min="8525" max="8763" width="0.85546875" style="118"/>
    <col min="8764" max="8764" width="0.85546875" style="118" customWidth="1"/>
    <col min="8765" max="8767" width="0.85546875" style="118"/>
    <col min="8768" max="8768" width="0.85546875" style="118" customWidth="1"/>
    <col min="8769" max="8778" width="0.85546875" style="118"/>
    <col min="8779" max="8780" width="0.85546875" style="118" customWidth="1"/>
    <col min="8781" max="9019" width="0.85546875" style="118"/>
    <col min="9020" max="9020" width="0.85546875" style="118" customWidth="1"/>
    <col min="9021" max="9023" width="0.85546875" style="118"/>
    <col min="9024" max="9024" width="0.85546875" style="118" customWidth="1"/>
    <col min="9025" max="9034" width="0.85546875" style="118"/>
    <col min="9035" max="9036" width="0.85546875" style="118" customWidth="1"/>
    <col min="9037" max="9275" width="0.85546875" style="118"/>
    <col min="9276" max="9276" width="0.85546875" style="118" customWidth="1"/>
    <col min="9277" max="9279" width="0.85546875" style="118"/>
    <col min="9280" max="9280" width="0.85546875" style="118" customWidth="1"/>
    <col min="9281" max="9290" width="0.85546875" style="118"/>
    <col min="9291" max="9292" width="0.85546875" style="118" customWidth="1"/>
    <col min="9293" max="9531" width="0.85546875" style="118"/>
    <col min="9532" max="9532" width="0.85546875" style="118" customWidth="1"/>
    <col min="9533" max="9535" width="0.85546875" style="118"/>
    <col min="9536" max="9536" width="0.85546875" style="118" customWidth="1"/>
    <col min="9537" max="9546" width="0.85546875" style="118"/>
    <col min="9547" max="9548" width="0.85546875" style="118" customWidth="1"/>
    <col min="9549" max="9787" width="0.85546875" style="118"/>
    <col min="9788" max="9788" width="0.85546875" style="118" customWidth="1"/>
    <col min="9789" max="9791" width="0.85546875" style="118"/>
    <col min="9792" max="9792" width="0.85546875" style="118" customWidth="1"/>
    <col min="9793" max="9802" width="0.85546875" style="118"/>
    <col min="9803" max="9804" width="0.85546875" style="118" customWidth="1"/>
    <col min="9805" max="10043" width="0.85546875" style="118"/>
    <col min="10044" max="10044" width="0.85546875" style="118" customWidth="1"/>
    <col min="10045" max="10047" width="0.85546875" style="118"/>
    <col min="10048" max="10048" width="0.85546875" style="118" customWidth="1"/>
    <col min="10049" max="10058" width="0.85546875" style="118"/>
    <col min="10059" max="10060" width="0.85546875" style="118" customWidth="1"/>
    <col min="10061" max="10299" width="0.85546875" style="118"/>
    <col min="10300" max="10300" width="0.85546875" style="118" customWidth="1"/>
    <col min="10301" max="10303" width="0.85546875" style="118"/>
    <col min="10304" max="10304" width="0.85546875" style="118" customWidth="1"/>
    <col min="10305" max="10314" width="0.85546875" style="118"/>
    <col min="10315" max="10316" width="0.85546875" style="118" customWidth="1"/>
    <col min="10317" max="10555" width="0.85546875" style="118"/>
    <col min="10556" max="10556" width="0.85546875" style="118" customWidth="1"/>
    <col min="10557" max="10559" width="0.85546875" style="118"/>
    <col min="10560" max="10560" width="0.85546875" style="118" customWidth="1"/>
    <col min="10561" max="10570" width="0.85546875" style="118"/>
    <col min="10571" max="10572" width="0.85546875" style="118" customWidth="1"/>
    <col min="10573" max="10811" width="0.85546875" style="118"/>
    <col min="10812" max="10812" width="0.85546875" style="118" customWidth="1"/>
    <col min="10813" max="10815" width="0.85546875" style="118"/>
    <col min="10816" max="10816" width="0.85546875" style="118" customWidth="1"/>
    <col min="10817" max="10826" width="0.85546875" style="118"/>
    <col min="10827" max="10828" width="0.85546875" style="118" customWidth="1"/>
    <col min="10829" max="11067" width="0.85546875" style="118"/>
    <col min="11068" max="11068" width="0.85546875" style="118" customWidth="1"/>
    <col min="11069" max="11071" width="0.85546875" style="118"/>
    <col min="11072" max="11072" width="0.85546875" style="118" customWidth="1"/>
    <col min="11073" max="11082" width="0.85546875" style="118"/>
    <col min="11083" max="11084" width="0.85546875" style="118" customWidth="1"/>
    <col min="11085" max="11323" width="0.85546875" style="118"/>
    <col min="11324" max="11324" width="0.85546875" style="118" customWidth="1"/>
    <col min="11325" max="11327" width="0.85546875" style="118"/>
    <col min="11328" max="11328" width="0.85546875" style="118" customWidth="1"/>
    <col min="11329" max="11338" width="0.85546875" style="118"/>
    <col min="11339" max="11340" width="0.85546875" style="118" customWidth="1"/>
    <col min="11341" max="11579" width="0.85546875" style="118"/>
    <col min="11580" max="11580" width="0.85546875" style="118" customWidth="1"/>
    <col min="11581" max="11583" width="0.85546875" style="118"/>
    <col min="11584" max="11584" width="0.85546875" style="118" customWidth="1"/>
    <col min="11585" max="11594" width="0.85546875" style="118"/>
    <col min="11595" max="11596" width="0.85546875" style="118" customWidth="1"/>
    <col min="11597" max="11835" width="0.85546875" style="118"/>
    <col min="11836" max="11836" width="0.85546875" style="118" customWidth="1"/>
    <col min="11837" max="11839" width="0.85546875" style="118"/>
    <col min="11840" max="11840" width="0.85546875" style="118" customWidth="1"/>
    <col min="11841" max="11850" width="0.85546875" style="118"/>
    <col min="11851" max="11852" width="0.85546875" style="118" customWidth="1"/>
    <col min="11853" max="12091" width="0.85546875" style="118"/>
    <col min="12092" max="12092" width="0.85546875" style="118" customWidth="1"/>
    <col min="12093" max="12095" width="0.85546875" style="118"/>
    <col min="12096" max="12096" width="0.85546875" style="118" customWidth="1"/>
    <col min="12097" max="12106" width="0.85546875" style="118"/>
    <col min="12107" max="12108" width="0.85546875" style="118" customWidth="1"/>
    <col min="12109" max="12347" width="0.85546875" style="118"/>
    <col min="12348" max="12348" width="0.85546875" style="118" customWidth="1"/>
    <col min="12349" max="12351" width="0.85546875" style="118"/>
    <col min="12352" max="12352" width="0.85546875" style="118" customWidth="1"/>
    <col min="12353" max="12362" width="0.85546875" style="118"/>
    <col min="12363" max="12364" width="0.85546875" style="118" customWidth="1"/>
    <col min="12365" max="12603" width="0.85546875" style="118"/>
    <col min="12604" max="12604" width="0.85546875" style="118" customWidth="1"/>
    <col min="12605" max="12607" width="0.85546875" style="118"/>
    <col min="12608" max="12608" width="0.85546875" style="118" customWidth="1"/>
    <col min="12609" max="12618" width="0.85546875" style="118"/>
    <col min="12619" max="12620" width="0.85546875" style="118" customWidth="1"/>
    <col min="12621" max="12859" width="0.85546875" style="118"/>
    <col min="12860" max="12860" width="0.85546875" style="118" customWidth="1"/>
    <col min="12861" max="12863" width="0.85546875" style="118"/>
    <col min="12864" max="12864" width="0.85546875" style="118" customWidth="1"/>
    <col min="12865" max="12874" width="0.85546875" style="118"/>
    <col min="12875" max="12876" width="0.85546875" style="118" customWidth="1"/>
    <col min="12877" max="13115" width="0.85546875" style="118"/>
    <col min="13116" max="13116" width="0.85546875" style="118" customWidth="1"/>
    <col min="13117" max="13119" width="0.85546875" style="118"/>
    <col min="13120" max="13120" width="0.85546875" style="118" customWidth="1"/>
    <col min="13121" max="13130" width="0.85546875" style="118"/>
    <col min="13131" max="13132" width="0.85546875" style="118" customWidth="1"/>
    <col min="13133" max="13371" width="0.85546875" style="118"/>
    <col min="13372" max="13372" width="0.85546875" style="118" customWidth="1"/>
    <col min="13373" max="13375" width="0.85546875" style="118"/>
    <col min="13376" max="13376" width="0.85546875" style="118" customWidth="1"/>
    <col min="13377" max="13386" width="0.85546875" style="118"/>
    <col min="13387" max="13388" width="0.85546875" style="118" customWidth="1"/>
    <col min="13389" max="13627" width="0.85546875" style="118"/>
    <col min="13628" max="13628" width="0.85546875" style="118" customWidth="1"/>
    <col min="13629" max="13631" width="0.85546875" style="118"/>
    <col min="13632" max="13632" width="0.85546875" style="118" customWidth="1"/>
    <col min="13633" max="13642" width="0.85546875" style="118"/>
    <col min="13643" max="13644" width="0.85546875" style="118" customWidth="1"/>
    <col min="13645" max="13883" width="0.85546875" style="118"/>
    <col min="13884" max="13884" width="0.85546875" style="118" customWidth="1"/>
    <col min="13885" max="13887" width="0.85546875" style="118"/>
    <col min="13888" max="13888" width="0.85546875" style="118" customWidth="1"/>
    <col min="13889" max="13898" width="0.85546875" style="118"/>
    <col min="13899" max="13900" width="0.85546875" style="118" customWidth="1"/>
    <col min="13901" max="14139" width="0.85546875" style="118"/>
    <col min="14140" max="14140" width="0.85546875" style="118" customWidth="1"/>
    <col min="14141" max="14143" width="0.85546875" style="118"/>
    <col min="14144" max="14144" width="0.85546875" style="118" customWidth="1"/>
    <col min="14145" max="14154" width="0.85546875" style="118"/>
    <col min="14155" max="14156" width="0.85546875" style="118" customWidth="1"/>
    <col min="14157" max="14395" width="0.85546875" style="118"/>
    <col min="14396" max="14396" width="0.85546875" style="118" customWidth="1"/>
    <col min="14397" max="14399" width="0.85546875" style="118"/>
    <col min="14400" max="14400" width="0.85546875" style="118" customWidth="1"/>
    <col min="14401" max="14410" width="0.85546875" style="118"/>
    <col min="14411" max="14412" width="0.85546875" style="118" customWidth="1"/>
    <col min="14413" max="14651" width="0.85546875" style="118"/>
    <col min="14652" max="14652" width="0.85546875" style="118" customWidth="1"/>
    <col min="14653" max="14655" width="0.85546875" style="118"/>
    <col min="14656" max="14656" width="0.85546875" style="118" customWidth="1"/>
    <col min="14657" max="14666" width="0.85546875" style="118"/>
    <col min="14667" max="14668" width="0.85546875" style="118" customWidth="1"/>
    <col min="14669" max="14907" width="0.85546875" style="118"/>
    <col min="14908" max="14908" width="0.85546875" style="118" customWidth="1"/>
    <col min="14909" max="14911" width="0.85546875" style="118"/>
    <col min="14912" max="14912" width="0.85546875" style="118" customWidth="1"/>
    <col min="14913" max="14922" width="0.85546875" style="118"/>
    <col min="14923" max="14924" width="0.85546875" style="118" customWidth="1"/>
    <col min="14925" max="15163" width="0.85546875" style="118"/>
    <col min="15164" max="15164" width="0.85546875" style="118" customWidth="1"/>
    <col min="15165" max="15167" width="0.85546875" style="118"/>
    <col min="15168" max="15168" width="0.85546875" style="118" customWidth="1"/>
    <col min="15169" max="15178" width="0.85546875" style="118"/>
    <col min="15179" max="15180" width="0.85546875" style="118" customWidth="1"/>
    <col min="15181" max="15419" width="0.85546875" style="118"/>
    <col min="15420" max="15420" width="0.85546875" style="118" customWidth="1"/>
    <col min="15421" max="15423" width="0.85546875" style="118"/>
    <col min="15424" max="15424" width="0.85546875" style="118" customWidth="1"/>
    <col min="15425" max="15434" width="0.85546875" style="118"/>
    <col min="15435" max="15436" width="0.85546875" style="118" customWidth="1"/>
    <col min="15437" max="15675" width="0.85546875" style="118"/>
    <col min="15676" max="15676" width="0.85546875" style="118" customWidth="1"/>
    <col min="15677" max="15679" width="0.85546875" style="118"/>
    <col min="15680" max="15680" width="0.85546875" style="118" customWidth="1"/>
    <col min="15681" max="15690" width="0.85546875" style="118"/>
    <col min="15691" max="15692" width="0.85546875" style="118" customWidth="1"/>
    <col min="15693" max="15931" width="0.85546875" style="118"/>
    <col min="15932" max="15932" width="0.85546875" style="118" customWidth="1"/>
    <col min="15933" max="15935" width="0.85546875" style="118"/>
    <col min="15936" max="15936" width="0.85546875" style="118" customWidth="1"/>
    <col min="15937" max="15946" width="0.85546875" style="118"/>
    <col min="15947" max="15948" width="0.85546875" style="118" customWidth="1"/>
    <col min="15949" max="16187" width="0.85546875" style="118"/>
    <col min="16188" max="16188" width="0.85546875" style="118" customWidth="1"/>
    <col min="16189" max="16191" width="0.85546875" style="118"/>
    <col min="16192" max="16192" width="0.85546875" style="118" customWidth="1"/>
    <col min="16193" max="16202" width="0.85546875" style="118"/>
    <col min="16203" max="16204" width="0.85546875" style="118" customWidth="1"/>
    <col min="16205" max="16384" width="0.85546875" style="118"/>
  </cols>
  <sheetData>
    <row r="1" spans="1:165" s="125" customFormat="1" ht="13.5" customHeight="1" x14ac:dyDescent="0.15">
      <c r="B1" s="442" t="s">
        <v>189</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row>
    <row r="2" spans="1:165" ht="7.5" customHeight="1" x14ac:dyDescent="0.2"/>
    <row r="3" spans="1:165" ht="11.25" customHeight="1" x14ac:dyDescent="0.2">
      <c r="A3" s="252" t="s">
        <v>183</v>
      </c>
      <c r="B3" s="252"/>
      <c r="C3" s="252"/>
      <c r="D3" s="252"/>
      <c r="E3" s="252"/>
      <c r="F3" s="252"/>
      <c r="G3" s="253"/>
      <c r="H3" s="233" t="s">
        <v>0</v>
      </c>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4"/>
      <c r="CL3" s="251" t="s">
        <v>184</v>
      </c>
      <c r="CM3" s="252"/>
      <c r="CN3" s="252"/>
      <c r="CO3" s="252"/>
      <c r="CP3" s="252"/>
      <c r="CQ3" s="252"/>
      <c r="CR3" s="252"/>
      <c r="CS3" s="253"/>
      <c r="CT3" s="251" t="s">
        <v>185</v>
      </c>
      <c r="CU3" s="252"/>
      <c r="CV3" s="252"/>
      <c r="CW3" s="252"/>
      <c r="CX3" s="252"/>
      <c r="CY3" s="252"/>
      <c r="CZ3" s="252"/>
      <c r="DA3" s="253"/>
      <c r="DB3" s="251" t="s">
        <v>480</v>
      </c>
      <c r="DC3" s="252"/>
      <c r="DD3" s="252"/>
      <c r="DE3" s="252"/>
      <c r="DF3" s="252"/>
      <c r="DG3" s="252"/>
      <c r="DH3" s="252"/>
      <c r="DI3" s="252"/>
      <c r="DJ3" s="252"/>
      <c r="DK3" s="252"/>
      <c r="DL3" s="252"/>
      <c r="DM3" s="253"/>
      <c r="DN3" s="260" t="s">
        <v>10</v>
      </c>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row>
    <row r="4" spans="1:165" ht="11.25" customHeight="1" x14ac:dyDescent="0.2">
      <c r="A4" s="255"/>
      <c r="B4" s="255"/>
      <c r="C4" s="255"/>
      <c r="D4" s="255"/>
      <c r="E4" s="255"/>
      <c r="F4" s="255"/>
      <c r="G4" s="25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7"/>
      <c r="CL4" s="254"/>
      <c r="CM4" s="255"/>
      <c r="CN4" s="255"/>
      <c r="CO4" s="255"/>
      <c r="CP4" s="255"/>
      <c r="CQ4" s="255"/>
      <c r="CR4" s="255"/>
      <c r="CS4" s="256"/>
      <c r="CT4" s="254"/>
      <c r="CU4" s="255"/>
      <c r="CV4" s="255"/>
      <c r="CW4" s="255"/>
      <c r="CX4" s="255"/>
      <c r="CY4" s="255"/>
      <c r="CZ4" s="255"/>
      <c r="DA4" s="256"/>
      <c r="DB4" s="254"/>
      <c r="DC4" s="255"/>
      <c r="DD4" s="255"/>
      <c r="DE4" s="255"/>
      <c r="DF4" s="255"/>
      <c r="DG4" s="255"/>
      <c r="DH4" s="255"/>
      <c r="DI4" s="255"/>
      <c r="DJ4" s="255"/>
      <c r="DK4" s="255"/>
      <c r="DL4" s="255"/>
      <c r="DM4" s="256"/>
      <c r="DN4" s="262" t="s">
        <v>4</v>
      </c>
      <c r="DO4" s="263"/>
      <c r="DP4" s="263"/>
      <c r="DQ4" s="263"/>
      <c r="DR4" s="263"/>
      <c r="DS4" s="263"/>
      <c r="DT4" s="264" t="s">
        <v>535</v>
      </c>
      <c r="DU4" s="264"/>
      <c r="DV4" s="264"/>
      <c r="DW4" s="265" t="s">
        <v>5</v>
      </c>
      <c r="DX4" s="265"/>
      <c r="DY4" s="266"/>
      <c r="DZ4" s="262" t="s">
        <v>4</v>
      </c>
      <c r="EA4" s="263"/>
      <c r="EB4" s="263"/>
      <c r="EC4" s="263"/>
      <c r="ED4" s="263"/>
      <c r="EE4" s="263"/>
      <c r="EF4" s="264" t="s">
        <v>537</v>
      </c>
      <c r="EG4" s="264"/>
      <c r="EH4" s="264"/>
      <c r="EI4" s="265" t="s">
        <v>5</v>
      </c>
      <c r="EJ4" s="265"/>
      <c r="EK4" s="266"/>
      <c r="EL4" s="262" t="s">
        <v>4</v>
      </c>
      <c r="EM4" s="263"/>
      <c r="EN4" s="263"/>
      <c r="EO4" s="263"/>
      <c r="EP4" s="263"/>
      <c r="EQ4" s="263"/>
      <c r="ER4" s="264" t="s">
        <v>565</v>
      </c>
      <c r="ES4" s="264"/>
      <c r="ET4" s="264"/>
      <c r="EU4" s="265" t="s">
        <v>5</v>
      </c>
      <c r="EV4" s="265"/>
      <c r="EW4" s="266"/>
      <c r="EX4" s="251" t="s">
        <v>9</v>
      </c>
      <c r="EY4" s="252"/>
      <c r="EZ4" s="252"/>
      <c r="FA4" s="252"/>
      <c r="FB4" s="252"/>
      <c r="FC4" s="252"/>
      <c r="FD4" s="252"/>
      <c r="FE4" s="252"/>
      <c r="FF4" s="252"/>
      <c r="FG4" s="252"/>
      <c r="FH4" s="252"/>
      <c r="FI4" s="252"/>
    </row>
    <row r="5" spans="1:165" ht="39" customHeight="1" x14ac:dyDescent="0.2">
      <c r="A5" s="258"/>
      <c r="B5" s="258"/>
      <c r="C5" s="258"/>
      <c r="D5" s="258"/>
      <c r="E5" s="258"/>
      <c r="F5" s="258"/>
      <c r="G5" s="25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50"/>
      <c r="CL5" s="257"/>
      <c r="CM5" s="258"/>
      <c r="CN5" s="258"/>
      <c r="CO5" s="258"/>
      <c r="CP5" s="258"/>
      <c r="CQ5" s="258"/>
      <c r="CR5" s="258"/>
      <c r="CS5" s="259"/>
      <c r="CT5" s="257"/>
      <c r="CU5" s="258"/>
      <c r="CV5" s="258"/>
      <c r="CW5" s="258"/>
      <c r="CX5" s="258"/>
      <c r="CY5" s="258"/>
      <c r="CZ5" s="258"/>
      <c r="DA5" s="259"/>
      <c r="DB5" s="257"/>
      <c r="DC5" s="258"/>
      <c r="DD5" s="258"/>
      <c r="DE5" s="258"/>
      <c r="DF5" s="258"/>
      <c r="DG5" s="258"/>
      <c r="DH5" s="258"/>
      <c r="DI5" s="258"/>
      <c r="DJ5" s="258"/>
      <c r="DK5" s="258"/>
      <c r="DL5" s="258"/>
      <c r="DM5" s="259"/>
      <c r="DN5" s="267" t="s">
        <v>186</v>
      </c>
      <c r="DO5" s="268"/>
      <c r="DP5" s="268"/>
      <c r="DQ5" s="268"/>
      <c r="DR5" s="268"/>
      <c r="DS5" s="268"/>
      <c r="DT5" s="268"/>
      <c r="DU5" s="268"/>
      <c r="DV5" s="268"/>
      <c r="DW5" s="268"/>
      <c r="DX5" s="268"/>
      <c r="DY5" s="269"/>
      <c r="DZ5" s="267" t="s">
        <v>187</v>
      </c>
      <c r="EA5" s="268"/>
      <c r="EB5" s="268"/>
      <c r="EC5" s="268"/>
      <c r="ED5" s="268"/>
      <c r="EE5" s="268"/>
      <c r="EF5" s="268"/>
      <c r="EG5" s="268"/>
      <c r="EH5" s="268"/>
      <c r="EI5" s="268"/>
      <c r="EJ5" s="268"/>
      <c r="EK5" s="269"/>
      <c r="EL5" s="267" t="s">
        <v>188</v>
      </c>
      <c r="EM5" s="268"/>
      <c r="EN5" s="268"/>
      <c r="EO5" s="268"/>
      <c r="EP5" s="268"/>
      <c r="EQ5" s="268"/>
      <c r="ER5" s="268"/>
      <c r="ES5" s="268"/>
      <c r="ET5" s="268"/>
      <c r="EU5" s="268"/>
      <c r="EV5" s="268"/>
      <c r="EW5" s="269"/>
      <c r="EX5" s="257"/>
      <c r="EY5" s="258"/>
      <c r="EZ5" s="258"/>
      <c r="FA5" s="258"/>
      <c r="FB5" s="258"/>
      <c r="FC5" s="258"/>
      <c r="FD5" s="258"/>
      <c r="FE5" s="258"/>
      <c r="FF5" s="258"/>
      <c r="FG5" s="258"/>
      <c r="FH5" s="258"/>
      <c r="FI5" s="258"/>
    </row>
    <row r="6" spans="1:165" ht="12" thickBot="1" x14ac:dyDescent="0.25">
      <c r="A6" s="280" t="s">
        <v>11</v>
      </c>
      <c r="B6" s="280"/>
      <c r="C6" s="280"/>
      <c r="D6" s="280"/>
      <c r="E6" s="280"/>
      <c r="F6" s="280"/>
      <c r="G6" s="281"/>
      <c r="H6" s="280" t="s">
        <v>12</v>
      </c>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1"/>
      <c r="CL6" s="270" t="s">
        <v>13</v>
      </c>
      <c r="CM6" s="271"/>
      <c r="CN6" s="271"/>
      <c r="CO6" s="271"/>
      <c r="CP6" s="271"/>
      <c r="CQ6" s="271"/>
      <c r="CR6" s="271"/>
      <c r="CS6" s="272"/>
      <c r="CT6" s="270" t="s">
        <v>14</v>
      </c>
      <c r="CU6" s="271"/>
      <c r="CV6" s="271"/>
      <c r="CW6" s="271"/>
      <c r="CX6" s="271"/>
      <c r="CY6" s="271"/>
      <c r="CZ6" s="271"/>
      <c r="DA6" s="272"/>
      <c r="DB6" s="270" t="s">
        <v>481</v>
      </c>
      <c r="DC6" s="271"/>
      <c r="DD6" s="271"/>
      <c r="DE6" s="271"/>
      <c r="DF6" s="271"/>
      <c r="DG6" s="271"/>
      <c r="DH6" s="271"/>
      <c r="DI6" s="271"/>
      <c r="DJ6" s="271"/>
      <c r="DK6" s="271"/>
      <c r="DL6" s="271"/>
      <c r="DM6" s="272"/>
      <c r="DN6" s="270" t="s">
        <v>15</v>
      </c>
      <c r="DO6" s="271"/>
      <c r="DP6" s="271"/>
      <c r="DQ6" s="271"/>
      <c r="DR6" s="271"/>
      <c r="DS6" s="271"/>
      <c r="DT6" s="271"/>
      <c r="DU6" s="271"/>
      <c r="DV6" s="271"/>
      <c r="DW6" s="271"/>
      <c r="DX6" s="271"/>
      <c r="DY6" s="272"/>
      <c r="DZ6" s="270" t="s">
        <v>16</v>
      </c>
      <c r="EA6" s="271"/>
      <c r="EB6" s="271"/>
      <c r="EC6" s="271"/>
      <c r="ED6" s="271"/>
      <c r="EE6" s="271"/>
      <c r="EF6" s="271"/>
      <c r="EG6" s="271"/>
      <c r="EH6" s="271"/>
      <c r="EI6" s="271"/>
      <c r="EJ6" s="271"/>
      <c r="EK6" s="272"/>
      <c r="EL6" s="270" t="s">
        <v>17</v>
      </c>
      <c r="EM6" s="271"/>
      <c r="EN6" s="271"/>
      <c r="EO6" s="271"/>
      <c r="EP6" s="271"/>
      <c r="EQ6" s="271"/>
      <c r="ER6" s="271"/>
      <c r="ES6" s="271"/>
      <c r="ET6" s="271"/>
      <c r="EU6" s="271"/>
      <c r="EV6" s="271"/>
      <c r="EW6" s="272"/>
      <c r="EX6" s="270" t="s">
        <v>18</v>
      </c>
      <c r="EY6" s="271"/>
      <c r="EZ6" s="271"/>
      <c r="FA6" s="271"/>
      <c r="FB6" s="271"/>
      <c r="FC6" s="271"/>
      <c r="FD6" s="271"/>
      <c r="FE6" s="271"/>
      <c r="FF6" s="271"/>
      <c r="FG6" s="271"/>
      <c r="FH6" s="271"/>
      <c r="FI6" s="271"/>
    </row>
    <row r="7" spans="1:165" ht="12.75" customHeight="1" x14ac:dyDescent="0.2">
      <c r="A7" s="288">
        <v>1</v>
      </c>
      <c r="B7" s="288"/>
      <c r="C7" s="288"/>
      <c r="D7" s="288"/>
      <c r="E7" s="288"/>
      <c r="F7" s="288"/>
      <c r="G7" s="289"/>
      <c r="H7" s="438" t="s">
        <v>190</v>
      </c>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439" t="s">
        <v>191</v>
      </c>
      <c r="CM7" s="440"/>
      <c r="CN7" s="440"/>
      <c r="CO7" s="440"/>
      <c r="CP7" s="440"/>
      <c r="CQ7" s="440"/>
      <c r="CR7" s="440"/>
      <c r="CS7" s="441"/>
      <c r="CT7" s="275" t="s">
        <v>46</v>
      </c>
      <c r="CU7" s="242"/>
      <c r="CV7" s="242"/>
      <c r="CW7" s="242"/>
      <c r="CX7" s="242"/>
      <c r="CY7" s="242"/>
      <c r="CZ7" s="242"/>
      <c r="DA7" s="274"/>
      <c r="DB7" s="275"/>
      <c r="DC7" s="242"/>
      <c r="DD7" s="242"/>
      <c r="DE7" s="242"/>
      <c r="DF7" s="242"/>
      <c r="DG7" s="242"/>
      <c r="DH7" s="242"/>
      <c r="DI7" s="242"/>
      <c r="DJ7" s="242"/>
      <c r="DK7" s="242"/>
      <c r="DL7" s="242"/>
      <c r="DM7" s="274"/>
      <c r="DN7" s="432">
        <f>'план р1 '!DF92</f>
        <v>42698459</v>
      </c>
      <c r="DO7" s="433"/>
      <c r="DP7" s="433"/>
      <c r="DQ7" s="433"/>
      <c r="DR7" s="433"/>
      <c r="DS7" s="433"/>
      <c r="DT7" s="433"/>
      <c r="DU7" s="433"/>
      <c r="DV7" s="433"/>
      <c r="DW7" s="433"/>
      <c r="DX7" s="433"/>
      <c r="DY7" s="434"/>
      <c r="DZ7" s="432">
        <f>'план р1 '!DS92</f>
        <v>27953810</v>
      </c>
      <c r="EA7" s="433"/>
      <c r="EB7" s="433"/>
      <c r="EC7" s="433"/>
      <c r="ED7" s="433"/>
      <c r="EE7" s="433"/>
      <c r="EF7" s="433"/>
      <c r="EG7" s="433"/>
      <c r="EH7" s="433"/>
      <c r="EI7" s="433"/>
      <c r="EJ7" s="433"/>
      <c r="EK7" s="434"/>
      <c r="EL7" s="432">
        <f>'план р1 '!EF92</f>
        <v>27953810</v>
      </c>
      <c r="EM7" s="433"/>
      <c r="EN7" s="433"/>
      <c r="EO7" s="433"/>
      <c r="EP7" s="433"/>
      <c r="EQ7" s="433"/>
      <c r="ER7" s="433"/>
      <c r="ES7" s="433"/>
      <c r="ET7" s="433"/>
      <c r="EU7" s="433"/>
      <c r="EV7" s="433"/>
      <c r="EW7" s="434"/>
      <c r="EX7" s="435"/>
      <c r="EY7" s="436"/>
      <c r="EZ7" s="436"/>
      <c r="FA7" s="436"/>
      <c r="FB7" s="436"/>
      <c r="FC7" s="436"/>
      <c r="FD7" s="436"/>
      <c r="FE7" s="436"/>
      <c r="FF7" s="436"/>
      <c r="FG7" s="436"/>
      <c r="FH7" s="436"/>
      <c r="FI7" s="437"/>
    </row>
    <row r="8" spans="1:165" ht="84" customHeight="1" x14ac:dyDescent="0.2">
      <c r="A8" s="219" t="s">
        <v>192</v>
      </c>
      <c r="B8" s="219"/>
      <c r="C8" s="219"/>
      <c r="D8" s="219"/>
      <c r="E8" s="219"/>
      <c r="F8" s="219"/>
      <c r="G8" s="294"/>
      <c r="H8" s="443" t="s">
        <v>194</v>
      </c>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218" t="s">
        <v>193</v>
      </c>
      <c r="CM8" s="219"/>
      <c r="CN8" s="219"/>
      <c r="CO8" s="219"/>
      <c r="CP8" s="219"/>
      <c r="CQ8" s="219"/>
      <c r="CR8" s="219"/>
      <c r="CS8" s="294"/>
      <c r="CT8" s="295" t="s">
        <v>46</v>
      </c>
      <c r="CU8" s="219"/>
      <c r="CV8" s="219"/>
      <c r="CW8" s="219"/>
      <c r="CX8" s="219"/>
      <c r="CY8" s="219"/>
      <c r="CZ8" s="219"/>
      <c r="DA8" s="294"/>
      <c r="DB8" s="295"/>
      <c r="DC8" s="219"/>
      <c r="DD8" s="219"/>
      <c r="DE8" s="219"/>
      <c r="DF8" s="219"/>
      <c r="DG8" s="219"/>
      <c r="DH8" s="219"/>
      <c r="DI8" s="219"/>
      <c r="DJ8" s="219"/>
      <c r="DK8" s="219"/>
      <c r="DL8" s="219"/>
      <c r="DM8" s="294"/>
      <c r="DN8" s="282"/>
      <c r="DO8" s="283"/>
      <c r="DP8" s="283"/>
      <c r="DQ8" s="283"/>
      <c r="DR8" s="283"/>
      <c r="DS8" s="283"/>
      <c r="DT8" s="283"/>
      <c r="DU8" s="283"/>
      <c r="DV8" s="283"/>
      <c r="DW8" s="283"/>
      <c r="DX8" s="283"/>
      <c r="DY8" s="284"/>
      <c r="DZ8" s="282"/>
      <c r="EA8" s="283"/>
      <c r="EB8" s="283"/>
      <c r="EC8" s="283"/>
      <c r="ED8" s="283"/>
      <c r="EE8" s="283"/>
      <c r="EF8" s="283"/>
      <c r="EG8" s="283"/>
      <c r="EH8" s="283"/>
      <c r="EI8" s="283"/>
      <c r="EJ8" s="283"/>
      <c r="EK8" s="284"/>
      <c r="EL8" s="282"/>
      <c r="EM8" s="283"/>
      <c r="EN8" s="283"/>
      <c r="EO8" s="283"/>
      <c r="EP8" s="283"/>
      <c r="EQ8" s="283"/>
      <c r="ER8" s="283"/>
      <c r="ES8" s="283"/>
      <c r="ET8" s="283"/>
      <c r="EU8" s="283"/>
      <c r="EV8" s="283"/>
      <c r="EW8" s="284"/>
      <c r="EX8" s="331"/>
      <c r="EY8" s="332"/>
      <c r="EZ8" s="332"/>
      <c r="FA8" s="332"/>
      <c r="FB8" s="332"/>
      <c r="FC8" s="332"/>
      <c r="FD8" s="332"/>
      <c r="FE8" s="332"/>
      <c r="FF8" s="332"/>
      <c r="FG8" s="332"/>
      <c r="FH8" s="332"/>
      <c r="FI8" s="333"/>
    </row>
    <row r="9" spans="1:165" ht="24" customHeight="1" x14ac:dyDescent="0.2">
      <c r="A9" s="219" t="s">
        <v>195</v>
      </c>
      <c r="B9" s="219"/>
      <c r="C9" s="219"/>
      <c r="D9" s="219"/>
      <c r="E9" s="219"/>
      <c r="F9" s="219"/>
      <c r="G9" s="294"/>
      <c r="H9" s="443" t="s">
        <v>197</v>
      </c>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218" t="s">
        <v>196</v>
      </c>
      <c r="CM9" s="219"/>
      <c r="CN9" s="219"/>
      <c r="CO9" s="219"/>
      <c r="CP9" s="219"/>
      <c r="CQ9" s="219"/>
      <c r="CR9" s="219"/>
      <c r="CS9" s="294"/>
      <c r="CT9" s="295" t="s">
        <v>46</v>
      </c>
      <c r="CU9" s="219"/>
      <c r="CV9" s="219"/>
      <c r="CW9" s="219"/>
      <c r="CX9" s="219"/>
      <c r="CY9" s="219"/>
      <c r="CZ9" s="219"/>
      <c r="DA9" s="294"/>
      <c r="DB9" s="295"/>
      <c r="DC9" s="219"/>
      <c r="DD9" s="219"/>
      <c r="DE9" s="219"/>
      <c r="DF9" s="219"/>
      <c r="DG9" s="219"/>
      <c r="DH9" s="219"/>
      <c r="DI9" s="219"/>
      <c r="DJ9" s="219"/>
      <c r="DK9" s="219"/>
      <c r="DL9" s="219"/>
      <c r="DM9" s="294"/>
      <c r="DN9" s="282"/>
      <c r="DO9" s="283"/>
      <c r="DP9" s="283"/>
      <c r="DQ9" s="283"/>
      <c r="DR9" s="283"/>
      <c r="DS9" s="283"/>
      <c r="DT9" s="283"/>
      <c r="DU9" s="283"/>
      <c r="DV9" s="283"/>
      <c r="DW9" s="283"/>
      <c r="DX9" s="283"/>
      <c r="DY9" s="284"/>
      <c r="DZ9" s="282"/>
      <c r="EA9" s="283"/>
      <c r="EB9" s="283"/>
      <c r="EC9" s="283"/>
      <c r="ED9" s="283"/>
      <c r="EE9" s="283"/>
      <c r="EF9" s="283"/>
      <c r="EG9" s="283"/>
      <c r="EH9" s="283"/>
      <c r="EI9" s="283"/>
      <c r="EJ9" s="283"/>
      <c r="EK9" s="284"/>
      <c r="EL9" s="282"/>
      <c r="EM9" s="283"/>
      <c r="EN9" s="283"/>
      <c r="EO9" s="283"/>
      <c r="EP9" s="283"/>
      <c r="EQ9" s="283"/>
      <c r="ER9" s="283"/>
      <c r="ES9" s="283"/>
      <c r="ET9" s="283"/>
      <c r="EU9" s="283"/>
      <c r="EV9" s="283"/>
      <c r="EW9" s="284"/>
      <c r="EX9" s="331"/>
      <c r="EY9" s="332"/>
      <c r="EZ9" s="332"/>
      <c r="FA9" s="332"/>
      <c r="FB9" s="332"/>
      <c r="FC9" s="332"/>
      <c r="FD9" s="332"/>
      <c r="FE9" s="332"/>
      <c r="FF9" s="332"/>
      <c r="FG9" s="332"/>
      <c r="FH9" s="332"/>
      <c r="FI9" s="333"/>
    </row>
    <row r="10" spans="1:165" ht="24" customHeight="1" x14ac:dyDescent="0.2">
      <c r="A10" s="219" t="s">
        <v>198</v>
      </c>
      <c r="B10" s="219"/>
      <c r="C10" s="219"/>
      <c r="D10" s="219"/>
      <c r="E10" s="219"/>
      <c r="F10" s="219"/>
      <c r="G10" s="294"/>
      <c r="H10" s="443" t="s">
        <v>202</v>
      </c>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218" t="s">
        <v>200</v>
      </c>
      <c r="CM10" s="219"/>
      <c r="CN10" s="219"/>
      <c r="CO10" s="219"/>
      <c r="CP10" s="219"/>
      <c r="CQ10" s="219"/>
      <c r="CR10" s="219"/>
      <c r="CS10" s="294"/>
      <c r="CT10" s="295" t="s">
        <v>46</v>
      </c>
      <c r="CU10" s="219"/>
      <c r="CV10" s="219"/>
      <c r="CW10" s="219"/>
      <c r="CX10" s="219"/>
      <c r="CY10" s="219"/>
      <c r="CZ10" s="219"/>
      <c r="DA10" s="294"/>
      <c r="DB10" s="317"/>
      <c r="DC10" s="239"/>
      <c r="DD10" s="239"/>
      <c r="DE10" s="239"/>
      <c r="DF10" s="239"/>
      <c r="DG10" s="239"/>
      <c r="DH10" s="239"/>
      <c r="DI10" s="239"/>
      <c r="DJ10" s="239"/>
      <c r="DK10" s="239"/>
      <c r="DL10" s="239"/>
      <c r="DM10" s="316"/>
      <c r="DN10" s="444"/>
      <c r="DO10" s="445"/>
      <c r="DP10" s="445"/>
      <c r="DQ10" s="445"/>
      <c r="DR10" s="445"/>
      <c r="DS10" s="445"/>
      <c r="DT10" s="445"/>
      <c r="DU10" s="445"/>
      <c r="DV10" s="445"/>
      <c r="DW10" s="445"/>
      <c r="DX10" s="445"/>
      <c r="DY10" s="446"/>
      <c r="DZ10" s="444"/>
      <c r="EA10" s="445"/>
      <c r="EB10" s="445"/>
      <c r="EC10" s="445"/>
      <c r="ED10" s="445"/>
      <c r="EE10" s="445"/>
      <c r="EF10" s="445"/>
      <c r="EG10" s="445"/>
      <c r="EH10" s="445"/>
      <c r="EI10" s="445"/>
      <c r="EJ10" s="445"/>
      <c r="EK10" s="446"/>
      <c r="EL10" s="444"/>
      <c r="EM10" s="445"/>
      <c r="EN10" s="445"/>
      <c r="EO10" s="445"/>
      <c r="EP10" s="445"/>
      <c r="EQ10" s="445"/>
      <c r="ER10" s="445"/>
      <c r="ES10" s="445"/>
      <c r="ET10" s="445"/>
      <c r="EU10" s="445"/>
      <c r="EV10" s="445"/>
      <c r="EW10" s="446"/>
      <c r="EX10" s="331"/>
      <c r="EY10" s="332"/>
      <c r="EZ10" s="332"/>
      <c r="FA10" s="332"/>
      <c r="FB10" s="332"/>
      <c r="FC10" s="332"/>
      <c r="FD10" s="332"/>
      <c r="FE10" s="332"/>
      <c r="FF10" s="332"/>
      <c r="FG10" s="332"/>
      <c r="FH10" s="332"/>
      <c r="FI10" s="333"/>
    </row>
    <row r="11" spans="1:165" ht="24" hidden="1" customHeight="1" x14ac:dyDescent="0.2">
      <c r="A11" s="219" t="s">
        <v>482</v>
      </c>
      <c r="B11" s="219"/>
      <c r="C11" s="219"/>
      <c r="D11" s="219"/>
      <c r="E11" s="219"/>
      <c r="F11" s="219"/>
      <c r="G11" s="294"/>
      <c r="H11" s="447" t="s">
        <v>208</v>
      </c>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218" t="s">
        <v>483</v>
      </c>
      <c r="CM11" s="219"/>
      <c r="CN11" s="219"/>
      <c r="CO11" s="219"/>
      <c r="CP11" s="219"/>
      <c r="CQ11" s="219"/>
      <c r="CR11" s="219"/>
      <c r="CS11" s="294"/>
      <c r="CT11" s="295" t="s">
        <v>46</v>
      </c>
      <c r="CU11" s="219"/>
      <c r="CV11" s="219"/>
      <c r="CW11" s="219"/>
      <c r="CX11" s="219"/>
      <c r="CY11" s="219"/>
      <c r="CZ11" s="219"/>
      <c r="DA11" s="294"/>
      <c r="DB11" s="295" t="s">
        <v>46</v>
      </c>
      <c r="DC11" s="219"/>
      <c r="DD11" s="219"/>
      <c r="DE11" s="219"/>
      <c r="DF11" s="219"/>
      <c r="DG11" s="219"/>
      <c r="DH11" s="219"/>
      <c r="DI11" s="219"/>
      <c r="DJ11" s="219"/>
      <c r="DK11" s="219"/>
      <c r="DL11" s="219"/>
      <c r="DM11" s="294"/>
      <c r="DN11" s="444"/>
      <c r="DO11" s="445"/>
      <c r="DP11" s="445"/>
      <c r="DQ11" s="445"/>
      <c r="DR11" s="445"/>
      <c r="DS11" s="445"/>
      <c r="DT11" s="445"/>
      <c r="DU11" s="445"/>
      <c r="DV11" s="445"/>
      <c r="DW11" s="445"/>
      <c r="DX11" s="445"/>
      <c r="DY11" s="446"/>
      <c r="DZ11" s="444"/>
      <c r="EA11" s="445"/>
      <c r="EB11" s="445"/>
      <c r="EC11" s="445"/>
      <c r="ED11" s="445"/>
      <c r="EE11" s="445"/>
      <c r="EF11" s="445"/>
      <c r="EG11" s="445"/>
      <c r="EH11" s="445"/>
      <c r="EI11" s="445"/>
      <c r="EJ11" s="445"/>
      <c r="EK11" s="446"/>
      <c r="EL11" s="444"/>
      <c r="EM11" s="445"/>
      <c r="EN11" s="445"/>
      <c r="EO11" s="445"/>
      <c r="EP11" s="445"/>
      <c r="EQ11" s="445"/>
      <c r="ER11" s="445"/>
      <c r="ES11" s="445"/>
      <c r="ET11" s="445"/>
      <c r="EU11" s="445"/>
      <c r="EV11" s="445"/>
      <c r="EW11" s="446"/>
      <c r="EX11" s="331"/>
      <c r="EY11" s="332"/>
      <c r="EZ11" s="332"/>
      <c r="FA11" s="332"/>
      <c r="FB11" s="332"/>
      <c r="FC11" s="332"/>
      <c r="FD11" s="332"/>
      <c r="FE11" s="332"/>
      <c r="FF11" s="332"/>
      <c r="FG11" s="332"/>
      <c r="FH11" s="332"/>
      <c r="FI11" s="333"/>
    </row>
    <row r="12" spans="1:165" ht="24" hidden="1" customHeight="1" x14ac:dyDescent="0.2">
      <c r="A12" s="219"/>
      <c r="B12" s="219"/>
      <c r="C12" s="219"/>
      <c r="D12" s="219"/>
      <c r="E12" s="219"/>
      <c r="F12" s="219"/>
      <c r="G12" s="294"/>
      <c r="H12" s="448" t="s">
        <v>484</v>
      </c>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50"/>
      <c r="CL12" s="218" t="s">
        <v>485</v>
      </c>
      <c r="CM12" s="219"/>
      <c r="CN12" s="219"/>
      <c r="CO12" s="219"/>
      <c r="CP12" s="219"/>
      <c r="CQ12" s="219"/>
      <c r="CR12" s="219"/>
      <c r="CS12" s="294"/>
      <c r="CT12" s="295"/>
      <c r="CU12" s="219"/>
      <c r="CV12" s="219"/>
      <c r="CW12" s="219"/>
      <c r="CX12" s="219"/>
      <c r="CY12" s="219"/>
      <c r="CZ12" s="219"/>
      <c r="DA12" s="294"/>
      <c r="DB12" s="295"/>
      <c r="DC12" s="219"/>
      <c r="DD12" s="219"/>
      <c r="DE12" s="219"/>
      <c r="DF12" s="219"/>
      <c r="DG12" s="219"/>
      <c r="DH12" s="219"/>
      <c r="DI12" s="219"/>
      <c r="DJ12" s="219"/>
      <c r="DK12" s="219"/>
      <c r="DL12" s="219"/>
      <c r="DM12" s="294"/>
      <c r="DN12" s="282"/>
      <c r="DO12" s="283"/>
      <c r="DP12" s="283"/>
      <c r="DQ12" s="283"/>
      <c r="DR12" s="283"/>
      <c r="DS12" s="283"/>
      <c r="DT12" s="283"/>
      <c r="DU12" s="283"/>
      <c r="DV12" s="283"/>
      <c r="DW12" s="283"/>
      <c r="DX12" s="283"/>
      <c r="DY12" s="284"/>
      <c r="DZ12" s="282"/>
      <c r="EA12" s="283"/>
      <c r="EB12" s="283"/>
      <c r="EC12" s="283"/>
      <c r="ED12" s="283"/>
      <c r="EE12" s="283"/>
      <c r="EF12" s="283"/>
      <c r="EG12" s="283"/>
      <c r="EH12" s="283"/>
      <c r="EI12" s="283"/>
      <c r="EJ12" s="283"/>
      <c r="EK12" s="284"/>
      <c r="EL12" s="282"/>
      <c r="EM12" s="283"/>
      <c r="EN12" s="283"/>
      <c r="EO12" s="283"/>
      <c r="EP12" s="283"/>
      <c r="EQ12" s="283"/>
      <c r="ER12" s="283"/>
      <c r="ES12" s="283"/>
      <c r="ET12" s="283"/>
      <c r="EU12" s="283"/>
      <c r="EV12" s="283"/>
      <c r="EW12" s="284"/>
      <c r="EX12" s="331"/>
      <c r="EY12" s="332"/>
      <c r="EZ12" s="332"/>
      <c r="FA12" s="332"/>
      <c r="FB12" s="332"/>
      <c r="FC12" s="332"/>
      <c r="FD12" s="332"/>
      <c r="FE12" s="332"/>
      <c r="FF12" s="332"/>
      <c r="FG12" s="332"/>
      <c r="FH12" s="332"/>
      <c r="FI12" s="333"/>
    </row>
    <row r="13" spans="1:165" hidden="1" x14ac:dyDescent="0.2">
      <c r="A13" s="219" t="s">
        <v>486</v>
      </c>
      <c r="B13" s="219"/>
      <c r="C13" s="219"/>
      <c r="D13" s="219"/>
      <c r="E13" s="219"/>
      <c r="F13" s="219"/>
      <c r="G13" s="294"/>
      <c r="H13" s="447" t="s">
        <v>236</v>
      </c>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218" t="s">
        <v>487</v>
      </c>
      <c r="CM13" s="219"/>
      <c r="CN13" s="219"/>
      <c r="CO13" s="219"/>
      <c r="CP13" s="219"/>
      <c r="CQ13" s="219"/>
      <c r="CR13" s="219"/>
      <c r="CS13" s="294"/>
      <c r="CT13" s="295" t="s">
        <v>46</v>
      </c>
      <c r="CU13" s="219"/>
      <c r="CV13" s="219"/>
      <c r="CW13" s="219"/>
      <c r="CX13" s="219"/>
      <c r="CY13" s="219"/>
      <c r="CZ13" s="219"/>
      <c r="DA13" s="294"/>
      <c r="DB13" s="295" t="s">
        <v>46</v>
      </c>
      <c r="DC13" s="219"/>
      <c r="DD13" s="219"/>
      <c r="DE13" s="219"/>
      <c r="DF13" s="219"/>
      <c r="DG13" s="219"/>
      <c r="DH13" s="219"/>
      <c r="DI13" s="219"/>
      <c r="DJ13" s="219"/>
      <c r="DK13" s="219"/>
      <c r="DL13" s="219"/>
      <c r="DM13" s="294"/>
      <c r="DN13" s="282"/>
      <c r="DO13" s="283"/>
      <c r="DP13" s="283"/>
      <c r="DQ13" s="283"/>
      <c r="DR13" s="283"/>
      <c r="DS13" s="283"/>
      <c r="DT13" s="283"/>
      <c r="DU13" s="283"/>
      <c r="DV13" s="283"/>
      <c r="DW13" s="283"/>
      <c r="DX13" s="283"/>
      <c r="DY13" s="284"/>
      <c r="DZ13" s="282"/>
      <c r="EA13" s="283"/>
      <c r="EB13" s="283"/>
      <c r="EC13" s="283"/>
      <c r="ED13" s="283"/>
      <c r="EE13" s="283"/>
      <c r="EF13" s="283"/>
      <c r="EG13" s="283"/>
      <c r="EH13" s="283"/>
      <c r="EI13" s="283"/>
      <c r="EJ13" s="283"/>
      <c r="EK13" s="284"/>
      <c r="EL13" s="282"/>
      <c r="EM13" s="283"/>
      <c r="EN13" s="283"/>
      <c r="EO13" s="283"/>
      <c r="EP13" s="283"/>
      <c r="EQ13" s="283"/>
      <c r="ER13" s="283"/>
      <c r="ES13" s="283"/>
      <c r="ET13" s="283"/>
      <c r="EU13" s="283"/>
      <c r="EV13" s="283"/>
      <c r="EW13" s="284"/>
      <c r="EX13" s="331"/>
      <c r="EY13" s="332"/>
      <c r="EZ13" s="332"/>
      <c r="FA13" s="332"/>
      <c r="FB13" s="332"/>
      <c r="FC13" s="332"/>
      <c r="FD13" s="332"/>
      <c r="FE13" s="332"/>
      <c r="FF13" s="332"/>
      <c r="FG13" s="332"/>
      <c r="FH13" s="332"/>
      <c r="FI13" s="333"/>
    </row>
    <row r="14" spans="1:165" ht="24" customHeight="1" x14ac:dyDescent="0.2">
      <c r="A14" s="219" t="s">
        <v>199</v>
      </c>
      <c r="B14" s="219"/>
      <c r="C14" s="219"/>
      <c r="D14" s="219"/>
      <c r="E14" s="219"/>
      <c r="F14" s="219"/>
      <c r="G14" s="294"/>
      <c r="H14" s="443" t="s">
        <v>203</v>
      </c>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218" t="s">
        <v>201</v>
      </c>
      <c r="CM14" s="219"/>
      <c r="CN14" s="219"/>
      <c r="CO14" s="219"/>
      <c r="CP14" s="219"/>
      <c r="CQ14" s="219"/>
      <c r="CR14" s="219"/>
      <c r="CS14" s="294"/>
      <c r="CT14" s="295" t="s">
        <v>46</v>
      </c>
      <c r="CU14" s="219"/>
      <c r="CV14" s="219"/>
      <c r="CW14" s="219"/>
      <c r="CX14" s="219"/>
      <c r="CY14" s="219"/>
      <c r="CZ14" s="219"/>
      <c r="DA14" s="294"/>
      <c r="DB14" s="295"/>
      <c r="DC14" s="219"/>
      <c r="DD14" s="219"/>
      <c r="DE14" s="219"/>
      <c r="DF14" s="219"/>
      <c r="DG14" s="219"/>
      <c r="DH14" s="219"/>
      <c r="DI14" s="219"/>
      <c r="DJ14" s="219"/>
      <c r="DK14" s="219"/>
      <c r="DL14" s="219"/>
      <c r="DM14" s="294"/>
      <c r="DN14" s="451">
        <f>DN15+DN18+DN27</f>
        <v>42698459</v>
      </c>
      <c r="DO14" s="452"/>
      <c r="DP14" s="452"/>
      <c r="DQ14" s="452"/>
      <c r="DR14" s="452"/>
      <c r="DS14" s="452"/>
      <c r="DT14" s="452"/>
      <c r="DU14" s="452"/>
      <c r="DV14" s="452"/>
      <c r="DW14" s="452"/>
      <c r="DX14" s="452"/>
      <c r="DY14" s="453"/>
      <c r="DZ14" s="451">
        <f>DZ15+DZ18+DZ27</f>
        <v>27953810</v>
      </c>
      <c r="EA14" s="452"/>
      <c r="EB14" s="452"/>
      <c r="EC14" s="452"/>
      <c r="ED14" s="452"/>
      <c r="EE14" s="452"/>
      <c r="EF14" s="452"/>
      <c r="EG14" s="452"/>
      <c r="EH14" s="452"/>
      <c r="EI14" s="452"/>
      <c r="EJ14" s="452"/>
      <c r="EK14" s="453"/>
      <c r="EL14" s="451">
        <f>EL15+EL18+EL27</f>
        <v>27953810</v>
      </c>
      <c r="EM14" s="452"/>
      <c r="EN14" s="452"/>
      <c r="EO14" s="452"/>
      <c r="EP14" s="452"/>
      <c r="EQ14" s="452"/>
      <c r="ER14" s="452"/>
      <c r="ES14" s="452"/>
      <c r="ET14" s="452"/>
      <c r="EU14" s="452"/>
      <c r="EV14" s="452"/>
      <c r="EW14" s="453"/>
      <c r="EX14" s="331"/>
      <c r="EY14" s="332"/>
      <c r="EZ14" s="332"/>
      <c r="FA14" s="332"/>
      <c r="FB14" s="332"/>
      <c r="FC14" s="332"/>
      <c r="FD14" s="332"/>
      <c r="FE14" s="332"/>
      <c r="FF14" s="332"/>
      <c r="FG14" s="332"/>
      <c r="FH14" s="332"/>
      <c r="FI14" s="333"/>
    </row>
    <row r="15" spans="1:165" ht="34.5" customHeight="1" x14ac:dyDescent="0.2">
      <c r="A15" s="219" t="s">
        <v>204</v>
      </c>
      <c r="B15" s="219"/>
      <c r="C15" s="219"/>
      <c r="D15" s="219"/>
      <c r="E15" s="219"/>
      <c r="F15" s="219"/>
      <c r="G15" s="294"/>
      <c r="H15" s="447" t="s">
        <v>206</v>
      </c>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218" t="s">
        <v>205</v>
      </c>
      <c r="CM15" s="219"/>
      <c r="CN15" s="219"/>
      <c r="CO15" s="219"/>
      <c r="CP15" s="219"/>
      <c r="CQ15" s="219"/>
      <c r="CR15" s="219"/>
      <c r="CS15" s="294"/>
      <c r="CT15" s="295" t="s">
        <v>46</v>
      </c>
      <c r="CU15" s="219"/>
      <c r="CV15" s="219"/>
      <c r="CW15" s="219"/>
      <c r="CX15" s="219"/>
      <c r="CY15" s="219"/>
      <c r="CZ15" s="219"/>
      <c r="DA15" s="294"/>
      <c r="DB15" s="295"/>
      <c r="DC15" s="219"/>
      <c r="DD15" s="219"/>
      <c r="DE15" s="219"/>
      <c r="DF15" s="219"/>
      <c r="DG15" s="219"/>
      <c r="DH15" s="219"/>
      <c r="DI15" s="219"/>
      <c r="DJ15" s="219"/>
      <c r="DK15" s="219"/>
      <c r="DL15" s="219"/>
      <c r="DM15" s="294"/>
      <c r="DN15" s="451">
        <f>DN16</f>
        <v>27953810</v>
      </c>
      <c r="DO15" s="452"/>
      <c r="DP15" s="452"/>
      <c r="DQ15" s="452"/>
      <c r="DR15" s="452"/>
      <c r="DS15" s="452"/>
      <c r="DT15" s="452"/>
      <c r="DU15" s="452"/>
      <c r="DV15" s="452"/>
      <c r="DW15" s="452"/>
      <c r="DX15" s="452"/>
      <c r="DY15" s="453"/>
      <c r="DZ15" s="451">
        <f>DZ16</f>
        <v>27953810</v>
      </c>
      <c r="EA15" s="452"/>
      <c r="EB15" s="452"/>
      <c r="EC15" s="452"/>
      <c r="ED15" s="452"/>
      <c r="EE15" s="452"/>
      <c r="EF15" s="452"/>
      <c r="EG15" s="452"/>
      <c r="EH15" s="452"/>
      <c r="EI15" s="452"/>
      <c r="EJ15" s="452"/>
      <c r="EK15" s="453"/>
      <c r="EL15" s="451">
        <f>EL16</f>
        <v>27953810</v>
      </c>
      <c r="EM15" s="452"/>
      <c r="EN15" s="452"/>
      <c r="EO15" s="452"/>
      <c r="EP15" s="452"/>
      <c r="EQ15" s="452"/>
      <c r="ER15" s="452"/>
      <c r="ES15" s="452"/>
      <c r="ET15" s="452"/>
      <c r="EU15" s="452"/>
      <c r="EV15" s="452"/>
      <c r="EW15" s="453"/>
      <c r="EX15" s="331"/>
      <c r="EY15" s="332"/>
      <c r="EZ15" s="332"/>
      <c r="FA15" s="332"/>
      <c r="FB15" s="332"/>
      <c r="FC15" s="332"/>
      <c r="FD15" s="332"/>
      <c r="FE15" s="332"/>
      <c r="FF15" s="332"/>
      <c r="FG15" s="332"/>
      <c r="FH15" s="332"/>
      <c r="FI15" s="333"/>
    </row>
    <row r="16" spans="1:165" ht="24" customHeight="1" x14ac:dyDescent="0.2">
      <c r="A16" s="219" t="s">
        <v>207</v>
      </c>
      <c r="B16" s="219"/>
      <c r="C16" s="219"/>
      <c r="D16" s="219"/>
      <c r="E16" s="219"/>
      <c r="F16" s="219"/>
      <c r="G16" s="294"/>
      <c r="H16" s="454" t="s">
        <v>208</v>
      </c>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218" t="s">
        <v>209</v>
      </c>
      <c r="CM16" s="219"/>
      <c r="CN16" s="219"/>
      <c r="CO16" s="219"/>
      <c r="CP16" s="219"/>
      <c r="CQ16" s="219"/>
      <c r="CR16" s="219"/>
      <c r="CS16" s="294"/>
      <c r="CT16" s="295" t="s">
        <v>46</v>
      </c>
      <c r="CU16" s="219"/>
      <c r="CV16" s="219"/>
      <c r="CW16" s="219"/>
      <c r="CX16" s="219"/>
      <c r="CY16" s="219"/>
      <c r="CZ16" s="219"/>
      <c r="DA16" s="294"/>
      <c r="DB16" s="295"/>
      <c r="DC16" s="219"/>
      <c r="DD16" s="219"/>
      <c r="DE16" s="219"/>
      <c r="DF16" s="219"/>
      <c r="DG16" s="219"/>
      <c r="DH16" s="219"/>
      <c r="DI16" s="219"/>
      <c r="DJ16" s="219"/>
      <c r="DK16" s="219"/>
      <c r="DL16" s="219"/>
      <c r="DM16" s="294"/>
      <c r="DN16" s="318">
        <v>27953810</v>
      </c>
      <c r="DO16" s="319"/>
      <c r="DP16" s="319"/>
      <c r="DQ16" s="319"/>
      <c r="DR16" s="319"/>
      <c r="DS16" s="319"/>
      <c r="DT16" s="319"/>
      <c r="DU16" s="319"/>
      <c r="DV16" s="319"/>
      <c r="DW16" s="319"/>
      <c r="DX16" s="319"/>
      <c r="DY16" s="320"/>
      <c r="DZ16" s="318">
        <v>27953810</v>
      </c>
      <c r="EA16" s="319"/>
      <c r="EB16" s="319"/>
      <c r="EC16" s="319"/>
      <c r="ED16" s="319"/>
      <c r="EE16" s="319"/>
      <c r="EF16" s="319"/>
      <c r="EG16" s="319"/>
      <c r="EH16" s="319"/>
      <c r="EI16" s="319"/>
      <c r="EJ16" s="319"/>
      <c r="EK16" s="320"/>
      <c r="EL16" s="318">
        <v>27953810</v>
      </c>
      <c r="EM16" s="319"/>
      <c r="EN16" s="319"/>
      <c r="EO16" s="319"/>
      <c r="EP16" s="319"/>
      <c r="EQ16" s="319"/>
      <c r="ER16" s="319"/>
      <c r="ES16" s="319"/>
      <c r="ET16" s="319"/>
      <c r="EU16" s="319"/>
      <c r="EV16" s="319"/>
      <c r="EW16" s="320"/>
      <c r="EX16" s="331"/>
      <c r="EY16" s="332"/>
      <c r="EZ16" s="332"/>
      <c r="FA16" s="332"/>
      <c r="FB16" s="332"/>
      <c r="FC16" s="332"/>
      <c r="FD16" s="332"/>
      <c r="FE16" s="332"/>
      <c r="FF16" s="332"/>
      <c r="FG16" s="332"/>
      <c r="FH16" s="332"/>
      <c r="FI16" s="333"/>
    </row>
    <row r="17" spans="1:165" ht="12.75" customHeight="1" x14ac:dyDescent="0.2">
      <c r="A17" s="219" t="s">
        <v>210</v>
      </c>
      <c r="B17" s="219"/>
      <c r="C17" s="219"/>
      <c r="D17" s="219"/>
      <c r="E17" s="219"/>
      <c r="F17" s="219"/>
      <c r="G17" s="294"/>
      <c r="H17" s="454" t="s">
        <v>211</v>
      </c>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218" t="s">
        <v>212</v>
      </c>
      <c r="CM17" s="219"/>
      <c r="CN17" s="219"/>
      <c r="CO17" s="219"/>
      <c r="CP17" s="219"/>
      <c r="CQ17" s="219"/>
      <c r="CR17" s="219"/>
      <c r="CS17" s="294"/>
      <c r="CT17" s="295" t="s">
        <v>46</v>
      </c>
      <c r="CU17" s="219"/>
      <c r="CV17" s="219"/>
      <c r="CW17" s="219"/>
      <c r="CX17" s="219"/>
      <c r="CY17" s="219"/>
      <c r="CZ17" s="219"/>
      <c r="DA17" s="294"/>
      <c r="DB17" s="295"/>
      <c r="DC17" s="219"/>
      <c r="DD17" s="219"/>
      <c r="DE17" s="219"/>
      <c r="DF17" s="219"/>
      <c r="DG17" s="219"/>
      <c r="DH17" s="219"/>
      <c r="DI17" s="219"/>
      <c r="DJ17" s="219"/>
      <c r="DK17" s="219"/>
      <c r="DL17" s="219"/>
      <c r="DM17" s="294"/>
      <c r="DN17" s="282"/>
      <c r="DO17" s="283"/>
      <c r="DP17" s="283"/>
      <c r="DQ17" s="283"/>
      <c r="DR17" s="283"/>
      <c r="DS17" s="283"/>
      <c r="DT17" s="283"/>
      <c r="DU17" s="283"/>
      <c r="DV17" s="283"/>
      <c r="DW17" s="283"/>
      <c r="DX17" s="283"/>
      <c r="DY17" s="284"/>
      <c r="DZ17" s="282"/>
      <c r="EA17" s="283"/>
      <c r="EB17" s="283"/>
      <c r="EC17" s="283"/>
      <c r="ED17" s="283"/>
      <c r="EE17" s="283"/>
      <c r="EF17" s="283"/>
      <c r="EG17" s="283"/>
      <c r="EH17" s="283"/>
      <c r="EI17" s="283"/>
      <c r="EJ17" s="283"/>
      <c r="EK17" s="284"/>
      <c r="EL17" s="282"/>
      <c r="EM17" s="283"/>
      <c r="EN17" s="283"/>
      <c r="EO17" s="283"/>
      <c r="EP17" s="283"/>
      <c r="EQ17" s="283"/>
      <c r="ER17" s="283"/>
      <c r="ES17" s="283"/>
      <c r="ET17" s="283"/>
      <c r="EU17" s="283"/>
      <c r="EV17" s="283"/>
      <c r="EW17" s="284"/>
      <c r="EX17" s="331"/>
      <c r="EY17" s="332"/>
      <c r="EZ17" s="332"/>
      <c r="FA17" s="332"/>
      <c r="FB17" s="332"/>
      <c r="FC17" s="332"/>
      <c r="FD17" s="332"/>
      <c r="FE17" s="332"/>
      <c r="FF17" s="332"/>
      <c r="FG17" s="332"/>
      <c r="FH17" s="332"/>
      <c r="FI17" s="333"/>
    </row>
    <row r="18" spans="1:165" ht="24" customHeight="1" x14ac:dyDescent="0.2">
      <c r="A18" s="219" t="s">
        <v>213</v>
      </c>
      <c r="B18" s="219"/>
      <c r="C18" s="219"/>
      <c r="D18" s="219"/>
      <c r="E18" s="219"/>
      <c r="F18" s="219"/>
      <c r="G18" s="294"/>
      <c r="H18" s="447" t="s">
        <v>214</v>
      </c>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218" t="s">
        <v>215</v>
      </c>
      <c r="CM18" s="219"/>
      <c r="CN18" s="219"/>
      <c r="CO18" s="219"/>
      <c r="CP18" s="219"/>
      <c r="CQ18" s="219"/>
      <c r="CR18" s="219"/>
      <c r="CS18" s="294"/>
      <c r="CT18" s="295" t="s">
        <v>46</v>
      </c>
      <c r="CU18" s="219"/>
      <c r="CV18" s="219"/>
      <c r="CW18" s="219"/>
      <c r="CX18" s="219"/>
      <c r="CY18" s="219"/>
      <c r="CZ18" s="219"/>
      <c r="DA18" s="294"/>
      <c r="DB18" s="295"/>
      <c r="DC18" s="219"/>
      <c r="DD18" s="219"/>
      <c r="DE18" s="219"/>
      <c r="DF18" s="219"/>
      <c r="DG18" s="219"/>
      <c r="DH18" s="219"/>
      <c r="DI18" s="219"/>
      <c r="DJ18" s="219"/>
      <c r="DK18" s="219"/>
      <c r="DL18" s="219"/>
      <c r="DM18" s="294"/>
      <c r="DN18" s="291">
        <f>DN19</f>
        <v>0</v>
      </c>
      <c r="DO18" s="292"/>
      <c r="DP18" s="292"/>
      <c r="DQ18" s="292"/>
      <c r="DR18" s="292"/>
      <c r="DS18" s="292"/>
      <c r="DT18" s="292"/>
      <c r="DU18" s="292"/>
      <c r="DV18" s="292"/>
      <c r="DW18" s="292"/>
      <c r="DX18" s="292"/>
      <c r="DY18" s="293"/>
      <c r="DZ18" s="291">
        <f>DZ19</f>
        <v>0</v>
      </c>
      <c r="EA18" s="292"/>
      <c r="EB18" s="292"/>
      <c r="EC18" s="292"/>
      <c r="ED18" s="292"/>
      <c r="EE18" s="292"/>
      <c r="EF18" s="292"/>
      <c r="EG18" s="292"/>
      <c r="EH18" s="292"/>
      <c r="EI18" s="292"/>
      <c r="EJ18" s="292"/>
      <c r="EK18" s="293"/>
      <c r="EL18" s="291">
        <f>EL19</f>
        <v>0</v>
      </c>
      <c r="EM18" s="292"/>
      <c r="EN18" s="292"/>
      <c r="EO18" s="292"/>
      <c r="EP18" s="292"/>
      <c r="EQ18" s="292"/>
      <c r="ER18" s="292"/>
      <c r="ES18" s="292"/>
      <c r="ET18" s="292"/>
      <c r="EU18" s="292"/>
      <c r="EV18" s="292"/>
      <c r="EW18" s="293"/>
      <c r="EX18" s="331"/>
      <c r="EY18" s="332"/>
      <c r="EZ18" s="332"/>
      <c r="FA18" s="332"/>
      <c r="FB18" s="332"/>
      <c r="FC18" s="332"/>
      <c r="FD18" s="332"/>
      <c r="FE18" s="332"/>
      <c r="FF18" s="332"/>
      <c r="FG18" s="332"/>
      <c r="FH18" s="332"/>
      <c r="FI18" s="333"/>
    </row>
    <row r="19" spans="1:165" ht="24" customHeight="1" x14ac:dyDescent="0.2">
      <c r="A19" s="219" t="s">
        <v>216</v>
      </c>
      <c r="B19" s="219"/>
      <c r="C19" s="219"/>
      <c r="D19" s="219"/>
      <c r="E19" s="219"/>
      <c r="F19" s="219"/>
      <c r="G19" s="294"/>
      <c r="H19" s="454" t="s">
        <v>208</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218" t="s">
        <v>217</v>
      </c>
      <c r="CM19" s="219"/>
      <c r="CN19" s="219"/>
      <c r="CO19" s="219"/>
      <c r="CP19" s="219"/>
      <c r="CQ19" s="219"/>
      <c r="CR19" s="219"/>
      <c r="CS19" s="294"/>
      <c r="CT19" s="295" t="s">
        <v>46</v>
      </c>
      <c r="CU19" s="219"/>
      <c r="CV19" s="219"/>
      <c r="CW19" s="219"/>
      <c r="CX19" s="219"/>
      <c r="CY19" s="219"/>
      <c r="CZ19" s="219"/>
      <c r="DA19" s="294"/>
      <c r="DB19" s="295"/>
      <c r="DC19" s="219"/>
      <c r="DD19" s="219"/>
      <c r="DE19" s="219"/>
      <c r="DF19" s="219"/>
      <c r="DG19" s="219"/>
      <c r="DH19" s="219"/>
      <c r="DI19" s="219"/>
      <c r="DJ19" s="219"/>
      <c r="DK19" s="219"/>
      <c r="DL19" s="219"/>
      <c r="DM19" s="294"/>
      <c r="DN19" s="282"/>
      <c r="DO19" s="283"/>
      <c r="DP19" s="283"/>
      <c r="DQ19" s="283"/>
      <c r="DR19" s="283"/>
      <c r="DS19" s="283"/>
      <c r="DT19" s="283"/>
      <c r="DU19" s="283"/>
      <c r="DV19" s="283"/>
      <c r="DW19" s="283"/>
      <c r="DX19" s="283"/>
      <c r="DY19" s="284"/>
      <c r="DZ19" s="282"/>
      <c r="EA19" s="283"/>
      <c r="EB19" s="283"/>
      <c r="EC19" s="283"/>
      <c r="ED19" s="283"/>
      <c r="EE19" s="283"/>
      <c r="EF19" s="283"/>
      <c r="EG19" s="283"/>
      <c r="EH19" s="283"/>
      <c r="EI19" s="283"/>
      <c r="EJ19" s="283"/>
      <c r="EK19" s="284"/>
      <c r="EL19" s="282"/>
      <c r="EM19" s="283"/>
      <c r="EN19" s="283"/>
      <c r="EO19" s="283"/>
      <c r="EP19" s="283"/>
      <c r="EQ19" s="283"/>
      <c r="ER19" s="283"/>
      <c r="ES19" s="283"/>
      <c r="ET19" s="283"/>
      <c r="EU19" s="283"/>
      <c r="EV19" s="283"/>
      <c r="EW19" s="284"/>
      <c r="EX19" s="331"/>
      <c r="EY19" s="332"/>
      <c r="EZ19" s="332"/>
      <c r="FA19" s="332"/>
      <c r="FB19" s="332"/>
      <c r="FC19" s="332"/>
      <c r="FD19" s="332"/>
      <c r="FE19" s="332"/>
      <c r="FF19" s="332"/>
      <c r="FG19" s="332"/>
      <c r="FH19" s="332"/>
      <c r="FI19" s="333"/>
    </row>
    <row r="20" spans="1:165" ht="24" hidden="1" customHeight="1" x14ac:dyDescent="0.2">
      <c r="A20" s="219"/>
      <c r="B20" s="219"/>
      <c r="C20" s="219"/>
      <c r="D20" s="219"/>
      <c r="E20" s="219"/>
      <c r="F20" s="219"/>
      <c r="G20" s="294"/>
      <c r="H20" s="448" t="s">
        <v>484</v>
      </c>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50"/>
      <c r="CL20" s="218" t="s">
        <v>488</v>
      </c>
      <c r="CM20" s="219"/>
      <c r="CN20" s="219"/>
      <c r="CO20" s="219"/>
      <c r="CP20" s="219"/>
      <c r="CQ20" s="219"/>
      <c r="CR20" s="219"/>
      <c r="CS20" s="294"/>
      <c r="CT20" s="295"/>
      <c r="CU20" s="219"/>
      <c r="CV20" s="219"/>
      <c r="CW20" s="219"/>
      <c r="CX20" s="219"/>
      <c r="CY20" s="219"/>
      <c r="CZ20" s="219"/>
      <c r="DA20" s="294"/>
      <c r="DB20" s="295"/>
      <c r="DC20" s="219"/>
      <c r="DD20" s="219"/>
      <c r="DE20" s="219"/>
      <c r="DF20" s="219"/>
      <c r="DG20" s="219"/>
      <c r="DH20" s="219"/>
      <c r="DI20" s="219"/>
      <c r="DJ20" s="219"/>
      <c r="DK20" s="219"/>
      <c r="DL20" s="219"/>
      <c r="DM20" s="294"/>
      <c r="DN20" s="282"/>
      <c r="DO20" s="283"/>
      <c r="DP20" s="283"/>
      <c r="DQ20" s="283"/>
      <c r="DR20" s="283"/>
      <c r="DS20" s="283"/>
      <c r="DT20" s="283"/>
      <c r="DU20" s="283"/>
      <c r="DV20" s="283"/>
      <c r="DW20" s="283"/>
      <c r="DX20" s="283"/>
      <c r="DY20" s="284"/>
      <c r="DZ20" s="282"/>
      <c r="EA20" s="283"/>
      <c r="EB20" s="283"/>
      <c r="EC20" s="283"/>
      <c r="ED20" s="283"/>
      <c r="EE20" s="283"/>
      <c r="EF20" s="283"/>
      <c r="EG20" s="283"/>
      <c r="EH20" s="283"/>
      <c r="EI20" s="283"/>
      <c r="EJ20" s="283"/>
      <c r="EK20" s="284"/>
      <c r="EL20" s="282"/>
      <c r="EM20" s="283"/>
      <c r="EN20" s="283"/>
      <c r="EO20" s="283"/>
      <c r="EP20" s="283"/>
      <c r="EQ20" s="283"/>
      <c r="ER20" s="283"/>
      <c r="ES20" s="283"/>
      <c r="ET20" s="283"/>
      <c r="EU20" s="283"/>
      <c r="EV20" s="283"/>
      <c r="EW20" s="284"/>
      <c r="EX20" s="331"/>
      <c r="EY20" s="332"/>
      <c r="EZ20" s="332"/>
      <c r="FA20" s="332"/>
      <c r="FB20" s="332"/>
      <c r="FC20" s="332"/>
      <c r="FD20" s="332"/>
      <c r="FE20" s="332"/>
      <c r="FF20" s="332"/>
      <c r="FG20" s="332"/>
      <c r="FH20" s="332"/>
      <c r="FI20" s="333"/>
    </row>
    <row r="21" spans="1:165" ht="12.75" hidden="1" customHeight="1" x14ac:dyDescent="0.2">
      <c r="A21" s="219" t="s">
        <v>218</v>
      </c>
      <c r="B21" s="219"/>
      <c r="C21" s="219"/>
      <c r="D21" s="219"/>
      <c r="E21" s="219"/>
      <c r="F21" s="219"/>
      <c r="G21" s="294"/>
      <c r="H21" s="454" t="s">
        <v>211</v>
      </c>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218" t="s">
        <v>219</v>
      </c>
      <c r="CM21" s="219"/>
      <c r="CN21" s="219"/>
      <c r="CO21" s="219"/>
      <c r="CP21" s="219"/>
      <c r="CQ21" s="219"/>
      <c r="CR21" s="219"/>
      <c r="CS21" s="294"/>
      <c r="CT21" s="295" t="s">
        <v>46</v>
      </c>
      <c r="CU21" s="219"/>
      <c r="CV21" s="219"/>
      <c r="CW21" s="219"/>
      <c r="CX21" s="219"/>
      <c r="CY21" s="219"/>
      <c r="CZ21" s="219"/>
      <c r="DA21" s="294"/>
      <c r="DB21" s="295"/>
      <c r="DC21" s="219"/>
      <c r="DD21" s="219"/>
      <c r="DE21" s="219"/>
      <c r="DF21" s="219"/>
      <c r="DG21" s="219"/>
      <c r="DH21" s="219"/>
      <c r="DI21" s="219"/>
      <c r="DJ21" s="219"/>
      <c r="DK21" s="219"/>
      <c r="DL21" s="219"/>
      <c r="DM21" s="294"/>
      <c r="DN21" s="282"/>
      <c r="DO21" s="283"/>
      <c r="DP21" s="283"/>
      <c r="DQ21" s="283"/>
      <c r="DR21" s="283"/>
      <c r="DS21" s="283"/>
      <c r="DT21" s="283"/>
      <c r="DU21" s="283"/>
      <c r="DV21" s="283"/>
      <c r="DW21" s="283"/>
      <c r="DX21" s="283"/>
      <c r="DY21" s="284"/>
      <c r="DZ21" s="282"/>
      <c r="EA21" s="283"/>
      <c r="EB21" s="283"/>
      <c r="EC21" s="283"/>
      <c r="ED21" s="283"/>
      <c r="EE21" s="283"/>
      <c r="EF21" s="283"/>
      <c r="EG21" s="283"/>
      <c r="EH21" s="283"/>
      <c r="EI21" s="283"/>
      <c r="EJ21" s="283"/>
      <c r="EK21" s="284"/>
      <c r="EL21" s="282"/>
      <c r="EM21" s="283"/>
      <c r="EN21" s="283"/>
      <c r="EO21" s="283"/>
      <c r="EP21" s="283"/>
      <c r="EQ21" s="283"/>
      <c r="ER21" s="283"/>
      <c r="ES21" s="283"/>
      <c r="ET21" s="283"/>
      <c r="EU21" s="283"/>
      <c r="EV21" s="283"/>
      <c r="EW21" s="284"/>
      <c r="EX21" s="331"/>
      <c r="EY21" s="332"/>
      <c r="EZ21" s="332"/>
      <c r="FA21" s="332"/>
      <c r="FB21" s="332"/>
      <c r="FC21" s="332"/>
      <c r="FD21" s="332"/>
      <c r="FE21" s="332"/>
      <c r="FF21" s="332"/>
      <c r="FG21" s="332"/>
      <c r="FH21" s="332"/>
      <c r="FI21" s="333"/>
    </row>
    <row r="22" spans="1:165" ht="12.75" hidden="1" customHeight="1" x14ac:dyDescent="0.2">
      <c r="A22" s="219" t="s">
        <v>220</v>
      </c>
      <c r="B22" s="219"/>
      <c r="C22" s="219"/>
      <c r="D22" s="219"/>
      <c r="E22" s="219"/>
      <c r="F22" s="219"/>
      <c r="G22" s="294"/>
      <c r="H22" s="447" t="s">
        <v>221</v>
      </c>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218" t="s">
        <v>222</v>
      </c>
      <c r="CM22" s="219"/>
      <c r="CN22" s="219"/>
      <c r="CO22" s="219"/>
      <c r="CP22" s="219"/>
      <c r="CQ22" s="219"/>
      <c r="CR22" s="219"/>
      <c r="CS22" s="294"/>
      <c r="CT22" s="295" t="s">
        <v>46</v>
      </c>
      <c r="CU22" s="219"/>
      <c r="CV22" s="219"/>
      <c r="CW22" s="219"/>
      <c r="CX22" s="219"/>
      <c r="CY22" s="219"/>
      <c r="CZ22" s="219"/>
      <c r="DA22" s="294"/>
      <c r="DB22" s="295"/>
      <c r="DC22" s="219"/>
      <c r="DD22" s="219"/>
      <c r="DE22" s="219"/>
      <c r="DF22" s="219"/>
      <c r="DG22" s="219"/>
      <c r="DH22" s="219"/>
      <c r="DI22" s="219"/>
      <c r="DJ22" s="219"/>
      <c r="DK22" s="219"/>
      <c r="DL22" s="219"/>
      <c r="DM22" s="294"/>
      <c r="DN22" s="282"/>
      <c r="DO22" s="283"/>
      <c r="DP22" s="283"/>
      <c r="DQ22" s="283"/>
      <c r="DR22" s="283"/>
      <c r="DS22" s="283"/>
      <c r="DT22" s="283"/>
      <c r="DU22" s="283"/>
      <c r="DV22" s="283"/>
      <c r="DW22" s="283"/>
      <c r="DX22" s="283"/>
      <c r="DY22" s="284"/>
      <c r="DZ22" s="282"/>
      <c r="EA22" s="283"/>
      <c r="EB22" s="283"/>
      <c r="EC22" s="283"/>
      <c r="ED22" s="283"/>
      <c r="EE22" s="283"/>
      <c r="EF22" s="283"/>
      <c r="EG22" s="283"/>
      <c r="EH22" s="283"/>
      <c r="EI22" s="283"/>
      <c r="EJ22" s="283"/>
      <c r="EK22" s="284"/>
      <c r="EL22" s="282"/>
      <c r="EM22" s="283"/>
      <c r="EN22" s="283"/>
      <c r="EO22" s="283"/>
      <c r="EP22" s="283"/>
      <c r="EQ22" s="283"/>
      <c r="ER22" s="283"/>
      <c r="ES22" s="283"/>
      <c r="ET22" s="283"/>
      <c r="EU22" s="283"/>
      <c r="EV22" s="283"/>
      <c r="EW22" s="284"/>
      <c r="EX22" s="331"/>
      <c r="EY22" s="332"/>
      <c r="EZ22" s="332"/>
      <c r="FA22" s="332"/>
      <c r="FB22" s="332"/>
      <c r="FC22" s="332"/>
      <c r="FD22" s="332"/>
      <c r="FE22" s="332"/>
      <c r="FF22" s="332"/>
      <c r="FG22" s="332"/>
      <c r="FH22" s="332"/>
      <c r="FI22" s="333"/>
    </row>
    <row r="23" spans="1:165" ht="24" hidden="1" customHeight="1" thickBot="1" x14ac:dyDescent="0.25">
      <c r="A23" s="219"/>
      <c r="B23" s="219"/>
      <c r="C23" s="219"/>
      <c r="D23" s="219"/>
      <c r="E23" s="219"/>
      <c r="F23" s="219"/>
      <c r="G23" s="294"/>
      <c r="H23" s="448" t="s">
        <v>484</v>
      </c>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50"/>
      <c r="CL23" s="245" t="s">
        <v>489</v>
      </c>
      <c r="CM23" s="246"/>
      <c r="CN23" s="246"/>
      <c r="CO23" s="246"/>
      <c r="CP23" s="246"/>
      <c r="CQ23" s="246"/>
      <c r="CR23" s="246"/>
      <c r="CS23" s="430"/>
      <c r="CT23" s="431"/>
      <c r="CU23" s="246"/>
      <c r="CV23" s="246"/>
      <c r="CW23" s="246"/>
      <c r="CX23" s="246"/>
      <c r="CY23" s="246"/>
      <c r="CZ23" s="246"/>
      <c r="DA23" s="430"/>
      <c r="DB23" s="431"/>
      <c r="DC23" s="246"/>
      <c r="DD23" s="246"/>
      <c r="DE23" s="246"/>
      <c r="DF23" s="246"/>
      <c r="DG23" s="246"/>
      <c r="DH23" s="246"/>
      <c r="DI23" s="246"/>
      <c r="DJ23" s="246"/>
      <c r="DK23" s="246"/>
      <c r="DL23" s="246"/>
      <c r="DM23" s="430"/>
      <c r="DN23" s="455"/>
      <c r="DO23" s="456"/>
      <c r="DP23" s="456"/>
      <c r="DQ23" s="456"/>
      <c r="DR23" s="456"/>
      <c r="DS23" s="456"/>
      <c r="DT23" s="456"/>
      <c r="DU23" s="456"/>
      <c r="DV23" s="456"/>
      <c r="DW23" s="456"/>
      <c r="DX23" s="456"/>
      <c r="DY23" s="457"/>
      <c r="DZ23" s="455"/>
      <c r="EA23" s="456"/>
      <c r="EB23" s="456"/>
      <c r="EC23" s="456"/>
      <c r="ED23" s="456"/>
      <c r="EE23" s="456"/>
      <c r="EF23" s="456"/>
      <c r="EG23" s="456"/>
      <c r="EH23" s="456"/>
      <c r="EI23" s="456"/>
      <c r="EJ23" s="456"/>
      <c r="EK23" s="457"/>
      <c r="EL23" s="455"/>
      <c r="EM23" s="456"/>
      <c r="EN23" s="456"/>
      <c r="EO23" s="456"/>
      <c r="EP23" s="456"/>
      <c r="EQ23" s="456"/>
      <c r="ER23" s="456"/>
      <c r="ES23" s="456"/>
      <c r="ET23" s="456"/>
      <c r="EU23" s="456"/>
      <c r="EV23" s="456"/>
      <c r="EW23" s="457"/>
      <c r="EX23" s="425"/>
      <c r="EY23" s="426"/>
      <c r="EZ23" s="426"/>
      <c r="FA23" s="426"/>
      <c r="FB23" s="426"/>
      <c r="FC23" s="426"/>
      <c r="FD23" s="426"/>
      <c r="FE23" s="426"/>
      <c r="FF23" s="426"/>
      <c r="FG23" s="426"/>
      <c r="FH23" s="426"/>
      <c r="FI23" s="428"/>
    </row>
    <row r="24" spans="1:165" ht="12" hidden="1" customHeight="1" x14ac:dyDescent="0.2">
      <c r="A24" s="219" t="s">
        <v>223</v>
      </c>
      <c r="B24" s="219"/>
      <c r="C24" s="219"/>
      <c r="D24" s="219"/>
      <c r="E24" s="219"/>
      <c r="F24" s="219"/>
      <c r="G24" s="294"/>
      <c r="H24" s="447" t="s">
        <v>224</v>
      </c>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241" t="s">
        <v>225</v>
      </c>
      <c r="CM24" s="242"/>
      <c r="CN24" s="242"/>
      <c r="CO24" s="242"/>
      <c r="CP24" s="242"/>
      <c r="CQ24" s="242"/>
      <c r="CR24" s="242"/>
      <c r="CS24" s="274"/>
      <c r="CT24" s="275" t="s">
        <v>46</v>
      </c>
      <c r="CU24" s="242"/>
      <c r="CV24" s="242"/>
      <c r="CW24" s="242"/>
      <c r="CX24" s="242"/>
      <c r="CY24" s="242"/>
      <c r="CZ24" s="242"/>
      <c r="DA24" s="274"/>
      <c r="DB24" s="275"/>
      <c r="DC24" s="242"/>
      <c r="DD24" s="242"/>
      <c r="DE24" s="242"/>
      <c r="DF24" s="242"/>
      <c r="DG24" s="242"/>
      <c r="DH24" s="242"/>
      <c r="DI24" s="242"/>
      <c r="DJ24" s="242"/>
      <c r="DK24" s="242"/>
      <c r="DL24" s="242"/>
      <c r="DM24" s="274"/>
      <c r="DN24" s="276"/>
      <c r="DO24" s="277"/>
      <c r="DP24" s="277"/>
      <c r="DQ24" s="277"/>
      <c r="DR24" s="277"/>
      <c r="DS24" s="277"/>
      <c r="DT24" s="277"/>
      <c r="DU24" s="277"/>
      <c r="DV24" s="277"/>
      <c r="DW24" s="277"/>
      <c r="DX24" s="277"/>
      <c r="DY24" s="278"/>
      <c r="DZ24" s="276"/>
      <c r="EA24" s="277"/>
      <c r="EB24" s="277"/>
      <c r="EC24" s="277"/>
      <c r="ED24" s="277"/>
      <c r="EE24" s="277"/>
      <c r="EF24" s="277"/>
      <c r="EG24" s="277"/>
      <c r="EH24" s="277"/>
      <c r="EI24" s="277"/>
      <c r="EJ24" s="277"/>
      <c r="EK24" s="278"/>
      <c r="EL24" s="276"/>
      <c r="EM24" s="277"/>
      <c r="EN24" s="277"/>
      <c r="EO24" s="277"/>
      <c r="EP24" s="277"/>
      <c r="EQ24" s="277"/>
      <c r="ER24" s="277"/>
      <c r="ES24" s="277"/>
      <c r="ET24" s="277"/>
      <c r="EU24" s="277"/>
      <c r="EV24" s="277"/>
      <c r="EW24" s="278"/>
      <c r="EX24" s="435"/>
      <c r="EY24" s="436"/>
      <c r="EZ24" s="436"/>
      <c r="FA24" s="436"/>
      <c r="FB24" s="436"/>
      <c r="FC24" s="436"/>
      <c r="FD24" s="436"/>
      <c r="FE24" s="436"/>
      <c r="FF24" s="436"/>
      <c r="FG24" s="436"/>
      <c r="FH24" s="436"/>
      <c r="FI24" s="437"/>
    </row>
    <row r="25" spans="1:165" ht="24" hidden="1" customHeight="1" x14ac:dyDescent="0.2">
      <c r="A25" s="219" t="s">
        <v>226</v>
      </c>
      <c r="B25" s="219"/>
      <c r="C25" s="219"/>
      <c r="D25" s="219"/>
      <c r="E25" s="219"/>
      <c r="F25" s="219"/>
      <c r="G25" s="294"/>
      <c r="H25" s="454" t="s">
        <v>208</v>
      </c>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218" t="s">
        <v>227</v>
      </c>
      <c r="CM25" s="219"/>
      <c r="CN25" s="219"/>
      <c r="CO25" s="219"/>
      <c r="CP25" s="219"/>
      <c r="CQ25" s="219"/>
      <c r="CR25" s="219"/>
      <c r="CS25" s="294"/>
      <c r="CT25" s="295" t="s">
        <v>46</v>
      </c>
      <c r="CU25" s="219"/>
      <c r="CV25" s="219"/>
      <c r="CW25" s="219"/>
      <c r="CX25" s="219"/>
      <c r="CY25" s="219"/>
      <c r="CZ25" s="219"/>
      <c r="DA25" s="294"/>
      <c r="DB25" s="295"/>
      <c r="DC25" s="219"/>
      <c r="DD25" s="219"/>
      <c r="DE25" s="219"/>
      <c r="DF25" s="219"/>
      <c r="DG25" s="219"/>
      <c r="DH25" s="219"/>
      <c r="DI25" s="219"/>
      <c r="DJ25" s="219"/>
      <c r="DK25" s="219"/>
      <c r="DL25" s="219"/>
      <c r="DM25" s="294"/>
      <c r="DN25" s="282"/>
      <c r="DO25" s="283"/>
      <c r="DP25" s="283"/>
      <c r="DQ25" s="283"/>
      <c r="DR25" s="283"/>
      <c r="DS25" s="283"/>
      <c r="DT25" s="283"/>
      <c r="DU25" s="283"/>
      <c r="DV25" s="283"/>
      <c r="DW25" s="283"/>
      <c r="DX25" s="283"/>
      <c r="DY25" s="284"/>
      <c r="DZ25" s="282"/>
      <c r="EA25" s="283"/>
      <c r="EB25" s="283"/>
      <c r="EC25" s="283"/>
      <c r="ED25" s="283"/>
      <c r="EE25" s="283"/>
      <c r="EF25" s="283"/>
      <c r="EG25" s="283"/>
      <c r="EH25" s="283"/>
      <c r="EI25" s="283"/>
      <c r="EJ25" s="283"/>
      <c r="EK25" s="284"/>
      <c r="EL25" s="282"/>
      <c r="EM25" s="283"/>
      <c r="EN25" s="283"/>
      <c r="EO25" s="283"/>
      <c r="EP25" s="283"/>
      <c r="EQ25" s="283"/>
      <c r="ER25" s="283"/>
      <c r="ES25" s="283"/>
      <c r="ET25" s="283"/>
      <c r="EU25" s="283"/>
      <c r="EV25" s="283"/>
      <c r="EW25" s="284"/>
      <c r="EX25" s="331"/>
      <c r="EY25" s="332"/>
      <c r="EZ25" s="332"/>
      <c r="FA25" s="332"/>
      <c r="FB25" s="332"/>
      <c r="FC25" s="332"/>
      <c r="FD25" s="332"/>
      <c r="FE25" s="332"/>
      <c r="FF25" s="332"/>
      <c r="FG25" s="332"/>
      <c r="FH25" s="332"/>
      <c r="FI25" s="333"/>
    </row>
    <row r="26" spans="1:165" ht="12.75" hidden="1" customHeight="1" x14ac:dyDescent="0.2">
      <c r="A26" s="219" t="s">
        <v>228</v>
      </c>
      <c r="B26" s="219"/>
      <c r="C26" s="219"/>
      <c r="D26" s="219"/>
      <c r="E26" s="219"/>
      <c r="F26" s="219"/>
      <c r="G26" s="294"/>
      <c r="H26" s="454" t="s">
        <v>211</v>
      </c>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218" t="s">
        <v>229</v>
      </c>
      <c r="CM26" s="219"/>
      <c r="CN26" s="219"/>
      <c r="CO26" s="219"/>
      <c r="CP26" s="219"/>
      <c r="CQ26" s="219"/>
      <c r="CR26" s="219"/>
      <c r="CS26" s="294"/>
      <c r="CT26" s="295" t="s">
        <v>46</v>
      </c>
      <c r="CU26" s="219"/>
      <c r="CV26" s="219"/>
      <c r="CW26" s="219"/>
      <c r="CX26" s="219"/>
      <c r="CY26" s="219"/>
      <c r="CZ26" s="219"/>
      <c r="DA26" s="294"/>
      <c r="DB26" s="295"/>
      <c r="DC26" s="219"/>
      <c r="DD26" s="219"/>
      <c r="DE26" s="219"/>
      <c r="DF26" s="219"/>
      <c r="DG26" s="219"/>
      <c r="DH26" s="219"/>
      <c r="DI26" s="219"/>
      <c r="DJ26" s="219"/>
      <c r="DK26" s="219"/>
      <c r="DL26" s="219"/>
      <c r="DM26" s="294"/>
      <c r="DN26" s="282"/>
      <c r="DO26" s="283"/>
      <c r="DP26" s="283"/>
      <c r="DQ26" s="283"/>
      <c r="DR26" s="283"/>
      <c r="DS26" s="283"/>
      <c r="DT26" s="283"/>
      <c r="DU26" s="283"/>
      <c r="DV26" s="283"/>
      <c r="DW26" s="283"/>
      <c r="DX26" s="283"/>
      <c r="DY26" s="284"/>
      <c r="DZ26" s="282"/>
      <c r="EA26" s="283"/>
      <c r="EB26" s="283"/>
      <c r="EC26" s="283"/>
      <c r="ED26" s="283"/>
      <c r="EE26" s="283"/>
      <c r="EF26" s="283"/>
      <c r="EG26" s="283"/>
      <c r="EH26" s="283"/>
      <c r="EI26" s="283"/>
      <c r="EJ26" s="283"/>
      <c r="EK26" s="284"/>
      <c r="EL26" s="282"/>
      <c r="EM26" s="283"/>
      <c r="EN26" s="283"/>
      <c r="EO26" s="283"/>
      <c r="EP26" s="283"/>
      <c r="EQ26" s="283"/>
      <c r="ER26" s="283"/>
      <c r="ES26" s="283"/>
      <c r="ET26" s="283"/>
      <c r="EU26" s="283"/>
      <c r="EV26" s="283"/>
      <c r="EW26" s="284"/>
      <c r="EX26" s="331"/>
      <c r="EY26" s="332"/>
      <c r="EZ26" s="332"/>
      <c r="FA26" s="332"/>
      <c r="FB26" s="332"/>
      <c r="FC26" s="332"/>
      <c r="FD26" s="332"/>
      <c r="FE26" s="332"/>
      <c r="FF26" s="332"/>
      <c r="FG26" s="332"/>
      <c r="FH26" s="332"/>
      <c r="FI26" s="333"/>
    </row>
    <row r="27" spans="1:165" x14ac:dyDescent="0.2">
      <c r="A27" s="219" t="s">
        <v>230</v>
      </c>
      <c r="B27" s="219"/>
      <c r="C27" s="219"/>
      <c r="D27" s="219"/>
      <c r="E27" s="219"/>
      <c r="F27" s="219"/>
      <c r="G27" s="294"/>
      <c r="H27" s="447" t="s">
        <v>231</v>
      </c>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218" t="s">
        <v>232</v>
      </c>
      <c r="CM27" s="219"/>
      <c r="CN27" s="219"/>
      <c r="CO27" s="219"/>
      <c r="CP27" s="219"/>
      <c r="CQ27" s="219"/>
      <c r="CR27" s="219"/>
      <c r="CS27" s="294"/>
      <c r="CT27" s="295" t="s">
        <v>46</v>
      </c>
      <c r="CU27" s="219"/>
      <c r="CV27" s="219"/>
      <c r="CW27" s="219"/>
      <c r="CX27" s="219"/>
      <c r="CY27" s="219"/>
      <c r="CZ27" s="219"/>
      <c r="DA27" s="294"/>
      <c r="DB27" s="295"/>
      <c r="DC27" s="219"/>
      <c r="DD27" s="219"/>
      <c r="DE27" s="219"/>
      <c r="DF27" s="219"/>
      <c r="DG27" s="219"/>
      <c r="DH27" s="219"/>
      <c r="DI27" s="219"/>
      <c r="DJ27" s="219"/>
      <c r="DK27" s="219"/>
      <c r="DL27" s="219"/>
      <c r="DM27" s="294"/>
      <c r="DN27" s="291">
        <f>DN28</f>
        <v>14744649</v>
      </c>
      <c r="DO27" s="292"/>
      <c r="DP27" s="292"/>
      <c r="DQ27" s="292"/>
      <c r="DR27" s="292"/>
      <c r="DS27" s="292"/>
      <c r="DT27" s="292"/>
      <c r="DU27" s="292"/>
      <c r="DV27" s="292"/>
      <c r="DW27" s="292"/>
      <c r="DX27" s="292"/>
      <c r="DY27" s="293"/>
      <c r="DZ27" s="282"/>
      <c r="EA27" s="283"/>
      <c r="EB27" s="283"/>
      <c r="EC27" s="283"/>
      <c r="ED27" s="283"/>
      <c r="EE27" s="283"/>
      <c r="EF27" s="283"/>
      <c r="EG27" s="283"/>
      <c r="EH27" s="283"/>
      <c r="EI27" s="283"/>
      <c r="EJ27" s="283"/>
      <c r="EK27" s="284"/>
      <c r="EL27" s="282"/>
      <c r="EM27" s="283"/>
      <c r="EN27" s="283"/>
      <c r="EO27" s="283"/>
      <c r="EP27" s="283"/>
      <c r="EQ27" s="283"/>
      <c r="ER27" s="283"/>
      <c r="ES27" s="283"/>
      <c r="ET27" s="283"/>
      <c r="EU27" s="283"/>
      <c r="EV27" s="283"/>
      <c r="EW27" s="284"/>
      <c r="EX27" s="331"/>
      <c r="EY27" s="332"/>
      <c r="EZ27" s="332"/>
      <c r="FA27" s="332"/>
      <c r="FB27" s="332"/>
      <c r="FC27" s="332"/>
      <c r="FD27" s="332"/>
      <c r="FE27" s="332"/>
      <c r="FF27" s="332"/>
      <c r="FG27" s="332"/>
      <c r="FH27" s="332"/>
      <c r="FI27" s="333"/>
    </row>
    <row r="28" spans="1:165" ht="24" customHeight="1" x14ac:dyDescent="0.2">
      <c r="A28" s="219" t="s">
        <v>233</v>
      </c>
      <c r="B28" s="219"/>
      <c r="C28" s="219"/>
      <c r="D28" s="219"/>
      <c r="E28" s="219"/>
      <c r="F28" s="219"/>
      <c r="G28" s="294"/>
      <c r="H28" s="454" t="s">
        <v>208</v>
      </c>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218" t="s">
        <v>234</v>
      </c>
      <c r="CM28" s="219"/>
      <c r="CN28" s="219"/>
      <c r="CO28" s="219"/>
      <c r="CP28" s="219"/>
      <c r="CQ28" s="219"/>
      <c r="CR28" s="219"/>
      <c r="CS28" s="294"/>
      <c r="CT28" s="295" t="s">
        <v>46</v>
      </c>
      <c r="CU28" s="219"/>
      <c r="CV28" s="219"/>
      <c r="CW28" s="219"/>
      <c r="CX28" s="219"/>
      <c r="CY28" s="219"/>
      <c r="CZ28" s="219"/>
      <c r="DA28" s="294"/>
      <c r="DB28" s="295"/>
      <c r="DC28" s="219"/>
      <c r="DD28" s="219"/>
      <c r="DE28" s="219"/>
      <c r="DF28" s="219"/>
      <c r="DG28" s="219"/>
      <c r="DH28" s="219"/>
      <c r="DI28" s="219"/>
      <c r="DJ28" s="219"/>
      <c r="DK28" s="219"/>
      <c r="DL28" s="219"/>
      <c r="DM28" s="294"/>
      <c r="DN28" s="282">
        <v>14744649</v>
      </c>
      <c r="DO28" s="283"/>
      <c r="DP28" s="283"/>
      <c r="DQ28" s="283"/>
      <c r="DR28" s="283"/>
      <c r="DS28" s="283"/>
      <c r="DT28" s="283"/>
      <c r="DU28" s="283"/>
      <c r="DV28" s="283"/>
      <c r="DW28" s="283"/>
      <c r="DX28" s="283"/>
      <c r="DY28" s="284"/>
      <c r="DZ28" s="282"/>
      <c r="EA28" s="283"/>
      <c r="EB28" s="283"/>
      <c r="EC28" s="283"/>
      <c r="ED28" s="283"/>
      <c r="EE28" s="283"/>
      <c r="EF28" s="283"/>
      <c r="EG28" s="283"/>
      <c r="EH28" s="283"/>
      <c r="EI28" s="283"/>
      <c r="EJ28" s="283"/>
      <c r="EK28" s="284"/>
      <c r="EL28" s="282"/>
      <c r="EM28" s="283"/>
      <c r="EN28" s="283"/>
      <c r="EO28" s="283"/>
      <c r="EP28" s="283"/>
      <c r="EQ28" s="283"/>
      <c r="ER28" s="283"/>
      <c r="ES28" s="283"/>
      <c r="ET28" s="283"/>
      <c r="EU28" s="283"/>
      <c r="EV28" s="283"/>
      <c r="EW28" s="284"/>
      <c r="EX28" s="331"/>
      <c r="EY28" s="332"/>
      <c r="EZ28" s="332"/>
      <c r="FA28" s="332"/>
      <c r="FB28" s="332"/>
      <c r="FC28" s="332"/>
      <c r="FD28" s="332"/>
      <c r="FE28" s="332"/>
      <c r="FF28" s="332"/>
      <c r="FG28" s="332"/>
      <c r="FH28" s="332"/>
      <c r="FI28" s="333"/>
    </row>
    <row r="29" spans="1:165" ht="24" hidden="1" customHeight="1" x14ac:dyDescent="0.2">
      <c r="A29" s="219"/>
      <c r="B29" s="219"/>
      <c r="C29" s="219"/>
      <c r="D29" s="219"/>
      <c r="E29" s="219"/>
      <c r="F29" s="219"/>
      <c r="G29" s="294"/>
      <c r="H29" s="448" t="s">
        <v>484</v>
      </c>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50"/>
      <c r="CL29" s="218" t="s">
        <v>490</v>
      </c>
      <c r="CM29" s="219"/>
      <c r="CN29" s="219"/>
      <c r="CO29" s="219"/>
      <c r="CP29" s="219"/>
      <c r="CQ29" s="219"/>
      <c r="CR29" s="219"/>
      <c r="CS29" s="294"/>
      <c r="CT29" s="295"/>
      <c r="CU29" s="219"/>
      <c r="CV29" s="219"/>
      <c r="CW29" s="219"/>
      <c r="CX29" s="219"/>
      <c r="CY29" s="219"/>
      <c r="CZ29" s="219"/>
      <c r="DA29" s="294"/>
      <c r="DB29" s="295"/>
      <c r="DC29" s="219"/>
      <c r="DD29" s="219"/>
      <c r="DE29" s="219"/>
      <c r="DF29" s="219"/>
      <c r="DG29" s="219"/>
      <c r="DH29" s="219"/>
      <c r="DI29" s="219"/>
      <c r="DJ29" s="219"/>
      <c r="DK29" s="219"/>
      <c r="DL29" s="219"/>
      <c r="DM29" s="294"/>
      <c r="DN29" s="282"/>
      <c r="DO29" s="283"/>
      <c r="DP29" s="283"/>
      <c r="DQ29" s="283"/>
      <c r="DR29" s="283"/>
      <c r="DS29" s="283"/>
      <c r="DT29" s="283"/>
      <c r="DU29" s="283"/>
      <c r="DV29" s="283"/>
      <c r="DW29" s="283"/>
      <c r="DX29" s="283"/>
      <c r="DY29" s="284"/>
      <c r="DZ29" s="282"/>
      <c r="EA29" s="283"/>
      <c r="EB29" s="283"/>
      <c r="EC29" s="283"/>
      <c r="ED29" s="283"/>
      <c r="EE29" s="283"/>
      <c r="EF29" s="283"/>
      <c r="EG29" s="283"/>
      <c r="EH29" s="283"/>
      <c r="EI29" s="283"/>
      <c r="EJ29" s="283"/>
      <c r="EK29" s="284"/>
      <c r="EL29" s="282"/>
      <c r="EM29" s="283"/>
      <c r="EN29" s="283"/>
      <c r="EO29" s="283"/>
      <c r="EP29" s="283"/>
      <c r="EQ29" s="283"/>
      <c r="ER29" s="283"/>
      <c r="ES29" s="283"/>
      <c r="ET29" s="283"/>
      <c r="EU29" s="283"/>
      <c r="EV29" s="283"/>
      <c r="EW29" s="284"/>
      <c r="EX29" s="331"/>
      <c r="EY29" s="332"/>
      <c r="EZ29" s="332"/>
      <c r="FA29" s="332"/>
      <c r="FB29" s="332"/>
      <c r="FC29" s="332"/>
      <c r="FD29" s="332"/>
      <c r="FE29" s="332"/>
      <c r="FF29" s="332"/>
      <c r="FG29" s="332"/>
      <c r="FH29" s="332"/>
      <c r="FI29" s="333"/>
    </row>
    <row r="30" spans="1:165" hidden="1" x14ac:dyDescent="0.2">
      <c r="A30" s="219" t="s">
        <v>235</v>
      </c>
      <c r="B30" s="219"/>
      <c r="C30" s="219"/>
      <c r="D30" s="219"/>
      <c r="E30" s="219"/>
      <c r="F30" s="219"/>
      <c r="G30" s="294"/>
      <c r="H30" s="454" t="s">
        <v>236</v>
      </c>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218" t="s">
        <v>237</v>
      </c>
      <c r="CM30" s="219"/>
      <c r="CN30" s="219"/>
      <c r="CO30" s="219"/>
      <c r="CP30" s="219"/>
      <c r="CQ30" s="219"/>
      <c r="CR30" s="219"/>
      <c r="CS30" s="294"/>
      <c r="CT30" s="295" t="s">
        <v>46</v>
      </c>
      <c r="CU30" s="219"/>
      <c r="CV30" s="219"/>
      <c r="CW30" s="219"/>
      <c r="CX30" s="219"/>
      <c r="CY30" s="219"/>
      <c r="CZ30" s="219"/>
      <c r="DA30" s="294"/>
      <c r="DB30" s="295"/>
      <c r="DC30" s="219"/>
      <c r="DD30" s="219"/>
      <c r="DE30" s="219"/>
      <c r="DF30" s="219"/>
      <c r="DG30" s="219"/>
      <c r="DH30" s="219"/>
      <c r="DI30" s="219"/>
      <c r="DJ30" s="219"/>
      <c r="DK30" s="219"/>
      <c r="DL30" s="219"/>
      <c r="DM30" s="294"/>
      <c r="DN30" s="331"/>
      <c r="DO30" s="332"/>
      <c r="DP30" s="332"/>
      <c r="DQ30" s="332"/>
      <c r="DR30" s="332"/>
      <c r="DS30" s="332"/>
      <c r="DT30" s="332"/>
      <c r="DU30" s="332"/>
      <c r="DV30" s="332"/>
      <c r="DW30" s="332"/>
      <c r="DX30" s="332"/>
      <c r="DY30" s="373"/>
      <c r="DZ30" s="331"/>
      <c r="EA30" s="332"/>
      <c r="EB30" s="332"/>
      <c r="EC30" s="332"/>
      <c r="ED30" s="332"/>
      <c r="EE30" s="332"/>
      <c r="EF30" s="332"/>
      <c r="EG30" s="332"/>
      <c r="EH30" s="332"/>
      <c r="EI30" s="332"/>
      <c r="EJ30" s="332"/>
      <c r="EK30" s="373"/>
      <c r="EL30" s="331"/>
      <c r="EM30" s="332"/>
      <c r="EN30" s="332"/>
      <c r="EO30" s="332"/>
      <c r="EP30" s="332"/>
      <c r="EQ30" s="332"/>
      <c r="ER30" s="332"/>
      <c r="ES30" s="332"/>
      <c r="ET30" s="332"/>
      <c r="EU30" s="332"/>
      <c r="EV30" s="332"/>
      <c r="EW30" s="373"/>
      <c r="EX30" s="331"/>
      <c r="EY30" s="332"/>
      <c r="EZ30" s="332"/>
      <c r="FA30" s="332"/>
      <c r="FB30" s="332"/>
      <c r="FC30" s="332"/>
      <c r="FD30" s="332"/>
      <c r="FE30" s="332"/>
      <c r="FF30" s="332"/>
      <c r="FG30" s="332"/>
      <c r="FH30" s="332"/>
      <c r="FI30" s="333"/>
    </row>
    <row r="31" spans="1:165" ht="24" customHeight="1" x14ac:dyDescent="0.2">
      <c r="A31" s="219" t="s">
        <v>12</v>
      </c>
      <c r="B31" s="219"/>
      <c r="C31" s="219"/>
      <c r="D31" s="219"/>
      <c r="E31" s="219"/>
      <c r="F31" s="219"/>
      <c r="G31" s="294"/>
      <c r="H31" s="458" t="s">
        <v>238</v>
      </c>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459"/>
      <c r="CL31" s="219" t="s">
        <v>239</v>
      </c>
      <c r="CM31" s="219"/>
      <c r="CN31" s="219"/>
      <c r="CO31" s="219"/>
      <c r="CP31" s="219"/>
      <c r="CQ31" s="219"/>
      <c r="CR31" s="219"/>
      <c r="CS31" s="294"/>
      <c r="CT31" s="295" t="s">
        <v>46</v>
      </c>
      <c r="CU31" s="219"/>
      <c r="CV31" s="219"/>
      <c r="CW31" s="219"/>
      <c r="CX31" s="219"/>
      <c r="CY31" s="219"/>
      <c r="CZ31" s="219"/>
      <c r="DA31" s="294"/>
      <c r="DB31" s="295"/>
      <c r="DC31" s="219"/>
      <c r="DD31" s="219"/>
      <c r="DE31" s="219"/>
      <c r="DF31" s="219"/>
      <c r="DG31" s="219"/>
      <c r="DH31" s="219"/>
      <c r="DI31" s="219"/>
      <c r="DJ31" s="219"/>
      <c r="DK31" s="219"/>
      <c r="DL31" s="219"/>
      <c r="DM31" s="294"/>
      <c r="DN31" s="451">
        <f>DN32+DN34+DN35</f>
        <v>42698459</v>
      </c>
      <c r="DO31" s="452"/>
      <c r="DP31" s="452"/>
      <c r="DQ31" s="452"/>
      <c r="DR31" s="452"/>
      <c r="DS31" s="452"/>
      <c r="DT31" s="452"/>
      <c r="DU31" s="452"/>
      <c r="DV31" s="452"/>
      <c r="DW31" s="452"/>
      <c r="DX31" s="452"/>
      <c r="DY31" s="453"/>
      <c r="DZ31" s="451">
        <f>DZ32+DZ34+DZ35</f>
        <v>27953810</v>
      </c>
      <c r="EA31" s="452"/>
      <c r="EB31" s="452"/>
      <c r="EC31" s="452"/>
      <c r="ED31" s="452"/>
      <c r="EE31" s="452"/>
      <c r="EF31" s="452"/>
      <c r="EG31" s="452"/>
      <c r="EH31" s="452"/>
      <c r="EI31" s="452"/>
      <c r="EJ31" s="452"/>
      <c r="EK31" s="453"/>
      <c r="EL31" s="451">
        <f>EL32+EL34+EL35</f>
        <v>27953810</v>
      </c>
      <c r="EM31" s="452"/>
      <c r="EN31" s="452"/>
      <c r="EO31" s="452"/>
      <c r="EP31" s="452"/>
      <c r="EQ31" s="452"/>
      <c r="ER31" s="452"/>
      <c r="ES31" s="452"/>
      <c r="ET31" s="452"/>
      <c r="EU31" s="452"/>
      <c r="EV31" s="452"/>
      <c r="EW31" s="453"/>
      <c r="EX31" s="331"/>
      <c r="EY31" s="332"/>
      <c r="EZ31" s="332"/>
      <c r="FA31" s="332"/>
      <c r="FB31" s="332"/>
      <c r="FC31" s="332"/>
      <c r="FD31" s="332"/>
      <c r="FE31" s="332"/>
      <c r="FF31" s="332"/>
      <c r="FG31" s="332"/>
      <c r="FH31" s="332"/>
      <c r="FI31" s="333"/>
    </row>
    <row r="32" spans="1:165" ht="11.25" customHeight="1" x14ac:dyDescent="0.2">
      <c r="A32" s="323"/>
      <c r="B32" s="323"/>
      <c r="C32" s="323"/>
      <c r="D32" s="323"/>
      <c r="E32" s="323"/>
      <c r="F32" s="323"/>
      <c r="G32" s="324"/>
      <c r="H32" s="462" t="s">
        <v>240</v>
      </c>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4"/>
      <c r="CL32" s="294" t="s">
        <v>241</v>
      </c>
      <c r="CM32" s="465"/>
      <c r="CN32" s="465"/>
      <c r="CO32" s="465"/>
      <c r="CP32" s="465"/>
      <c r="CQ32" s="465"/>
      <c r="CR32" s="465"/>
      <c r="CS32" s="465"/>
      <c r="CT32" s="465"/>
      <c r="CU32" s="465"/>
      <c r="CV32" s="465"/>
      <c r="CW32" s="465"/>
      <c r="CX32" s="465"/>
      <c r="CY32" s="465"/>
      <c r="CZ32" s="465"/>
      <c r="DA32" s="465"/>
      <c r="DB32" s="325"/>
      <c r="DC32" s="323"/>
      <c r="DD32" s="323"/>
      <c r="DE32" s="323"/>
      <c r="DF32" s="323"/>
      <c r="DG32" s="323"/>
      <c r="DH32" s="323"/>
      <c r="DI32" s="323"/>
      <c r="DJ32" s="323"/>
      <c r="DK32" s="323"/>
      <c r="DL32" s="323"/>
      <c r="DM32" s="324"/>
      <c r="DN32" s="326">
        <f>DN14</f>
        <v>42698459</v>
      </c>
      <c r="DO32" s="327"/>
      <c r="DP32" s="327"/>
      <c r="DQ32" s="327"/>
      <c r="DR32" s="327"/>
      <c r="DS32" s="327"/>
      <c r="DT32" s="327"/>
      <c r="DU32" s="327"/>
      <c r="DV32" s="327"/>
      <c r="DW32" s="327"/>
      <c r="DX32" s="327"/>
      <c r="DY32" s="328"/>
      <c r="DZ32" s="326"/>
      <c r="EA32" s="327"/>
      <c r="EB32" s="327"/>
      <c r="EC32" s="327"/>
      <c r="ED32" s="327"/>
      <c r="EE32" s="327"/>
      <c r="EF32" s="327"/>
      <c r="EG32" s="327"/>
      <c r="EH32" s="327"/>
      <c r="EI32" s="327"/>
      <c r="EJ32" s="327"/>
      <c r="EK32" s="328"/>
      <c r="EL32" s="326"/>
      <c r="EM32" s="327"/>
      <c r="EN32" s="327"/>
      <c r="EO32" s="327"/>
      <c r="EP32" s="327"/>
      <c r="EQ32" s="327"/>
      <c r="ER32" s="327"/>
      <c r="ES32" s="327"/>
      <c r="ET32" s="327"/>
      <c r="EU32" s="327"/>
      <c r="EV32" s="327"/>
      <c r="EW32" s="328"/>
      <c r="EX32" s="469"/>
      <c r="EY32" s="470"/>
      <c r="EZ32" s="470"/>
      <c r="FA32" s="470"/>
      <c r="FB32" s="470"/>
      <c r="FC32" s="470"/>
      <c r="FD32" s="470"/>
      <c r="FE32" s="470"/>
      <c r="FF32" s="470"/>
      <c r="FG32" s="470"/>
      <c r="FH32" s="470"/>
      <c r="FI32" s="471"/>
    </row>
    <row r="33" spans="1:165" x14ac:dyDescent="0.2">
      <c r="A33" s="460"/>
      <c r="B33" s="460"/>
      <c r="C33" s="460"/>
      <c r="D33" s="460"/>
      <c r="E33" s="460"/>
      <c r="F33" s="460"/>
      <c r="G33" s="461"/>
      <c r="H33" s="472">
        <v>2025</v>
      </c>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73"/>
      <c r="BG33" s="473"/>
      <c r="BH33" s="473"/>
      <c r="BI33" s="473"/>
      <c r="BJ33" s="473"/>
      <c r="BK33" s="473"/>
      <c r="BL33" s="473"/>
      <c r="BM33" s="473"/>
      <c r="BN33" s="473"/>
      <c r="BO33" s="473"/>
      <c r="BP33" s="473"/>
      <c r="BQ33" s="473"/>
      <c r="BR33" s="473"/>
      <c r="BS33" s="473"/>
      <c r="BT33" s="473"/>
      <c r="BU33" s="473"/>
      <c r="BV33" s="473"/>
      <c r="BW33" s="473"/>
      <c r="BX33" s="473"/>
      <c r="BY33" s="473"/>
      <c r="BZ33" s="473"/>
      <c r="CA33" s="473"/>
      <c r="CB33" s="473"/>
      <c r="CC33" s="473"/>
      <c r="CD33" s="473"/>
      <c r="CE33" s="473"/>
      <c r="CF33" s="473"/>
      <c r="CG33" s="473"/>
      <c r="CH33" s="473"/>
      <c r="CI33" s="473"/>
      <c r="CJ33" s="473"/>
      <c r="CK33" s="474"/>
      <c r="CL33" s="294"/>
      <c r="CM33" s="465"/>
      <c r="CN33" s="465"/>
      <c r="CO33" s="465"/>
      <c r="CP33" s="465"/>
      <c r="CQ33" s="465"/>
      <c r="CR33" s="465"/>
      <c r="CS33" s="465"/>
      <c r="CT33" s="465"/>
      <c r="CU33" s="465"/>
      <c r="CV33" s="465"/>
      <c r="CW33" s="465"/>
      <c r="CX33" s="465"/>
      <c r="CY33" s="465"/>
      <c r="CZ33" s="465"/>
      <c r="DA33" s="465"/>
      <c r="DB33" s="317"/>
      <c r="DC33" s="239"/>
      <c r="DD33" s="239"/>
      <c r="DE33" s="239"/>
      <c r="DF33" s="239"/>
      <c r="DG33" s="239"/>
      <c r="DH33" s="239"/>
      <c r="DI33" s="239"/>
      <c r="DJ33" s="239"/>
      <c r="DK33" s="239"/>
      <c r="DL33" s="239"/>
      <c r="DM33" s="316"/>
      <c r="DN33" s="318"/>
      <c r="DO33" s="319"/>
      <c r="DP33" s="319"/>
      <c r="DQ33" s="319"/>
      <c r="DR33" s="319"/>
      <c r="DS33" s="319"/>
      <c r="DT33" s="319"/>
      <c r="DU33" s="319"/>
      <c r="DV33" s="319"/>
      <c r="DW33" s="319"/>
      <c r="DX33" s="319"/>
      <c r="DY33" s="320"/>
      <c r="DZ33" s="318"/>
      <c r="EA33" s="319"/>
      <c r="EB33" s="319"/>
      <c r="EC33" s="319"/>
      <c r="ED33" s="319"/>
      <c r="EE33" s="319"/>
      <c r="EF33" s="319"/>
      <c r="EG33" s="319"/>
      <c r="EH33" s="319"/>
      <c r="EI33" s="319"/>
      <c r="EJ33" s="319"/>
      <c r="EK33" s="320"/>
      <c r="EL33" s="318"/>
      <c r="EM33" s="319"/>
      <c r="EN33" s="319"/>
      <c r="EO33" s="319"/>
      <c r="EP33" s="319"/>
      <c r="EQ33" s="319"/>
      <c r="ER33" s="319"/>
      <c r="ES33" s="319"/>
      <c r="ET33" s="319"/>
      <c r="EU33" s="319"/>
      <c r="EV33" s="319"/>
      <c r="EW33" s="320"/>
      <c r="EX33" s="363"/>
      <c r="EY33" s="364"/>
      <c r="EZ33" s="364"/>
      <c r="FA33" s="364"/>
      <c r="FB33" s="364"/>
      <c r="FC33" s="364"/>
      <c r="FD33" s="364"/>
      <c r="FE33" s="364"/>
      <c r="FF33" s="364"/>
      <c r="FG33" s="364"/>
      <c r="FH33" s="364"/>
      <c r="FI33" s="366"/>
    </row>
    <row r="34" spans="1:165" x14ac:dyDescent="0.2">
      <c r="A34" s="460"/>
      <c r="B34" s="460"/>
      <c r="C34" s="460"/>
      <c r="D34" s="460"/>
      <c r="E34" s="460"/>
      <c r="F34" s="460"/>
      <c r="G34" s="461"/>
      <c r="H34" s="466">
        <v>2026</v>
      </c>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c r="CB34" s="467"/>
      <c r="CC34" s="467"/>
      <c r="CD34" s="467"/>
      <c r="CE34" s="467"/>
      <c r="CF34" s="467"/>
      <c r="CG34" s="467"/>
      <c r="CH34" s="467"/>
      <c r="CI34" s="467"/>
      <c r="CJ34" s="467"/>
      <c r="CK34" s="468"/>
      <c r="CL34" s="294"/>
      <c r="CM34" s="465"/>
      <c r="CN34" s="465"/>
      <c r="CO34" s="465"/>
      <c r="CP34" s="465"/>
      <c r="CQ34" s="465"/>
      <c r="CR34" s="465"/>
      <c r="CS34" s="465"/>
      <c r="CT34" s="465"/>
      <c r="CU34" s="465"/>
      <c r="CV34" s="465"/>
      <c r="CW34" s="465"/>
      <c r="CX34" s="465"/>
      <c r="CY34" s="465"/>
      <c r="CZ34" s="465"/>
      <c r="DA34" s="465"/>
      <c r="DB34" s="465"/>
      <c r="DC34" s="465"/>
      <c r="DD34" s="465"/>
      <c r="DE34" s="465"/>
      <c r="DF34" s="465"/>
      <c r="DG34" s="465"/>
      <c r="DH34" s="465"/>
      <c r="DI34" s="465"/>
      <c r="DJ34" s="465"/>
      <c r="DK34" s="465"/>
      <c r="DL34" s="465"/>
      <c r="DM34" s="465"/>
      <c r="DN34" s="318"/>
      <c r="DO34" s="319"/>
      <c r="DP34" s="319"/>
      <c r="DQ34" s="319"/>
      <c r="DR34" s="319"/>
      <c r="DS34" s="319"/>
      <c r="DT34" s="319"/>
      <c r="DU34" s="319"/>
      <c r="DV34" s="319"/>
      <c r="DW34" s="319"/>
      <c r="DX34" s="319"/>
      <c r="DY34" s="320"/>
      <c r="DZ34" s="318">
        <f>DZ14</f>
        <v>27953810</v>
      </c>
      <c r="EA34" s="319"/>
      <c r="EB34" s="319"/>
      <c r="EC34" s="319"/>
      <c r="ED34" s="319"/>
      <c r="EE34" s="319"/>
      <c r="EF34" s="319"/>
      <c r="EG34" s="319"/>
      <c r="EH34" s="319"/>
      <c r="EI34" s="319"/>
      <c r="EJ34" s="319"/>
      <c r="EK34" s="320"/>
      <c r="EL34" s="318"/>
      <c r="EM34" s="319"/>
      <c r="EN34" s="319"/>
      <c r="EO34" s="319"/>
      <c r="EP34" s="319"/>
      <c r="EQ34" s="319"/>
      <c r="ER34" s="319"/>
      <c r="ES34" s="319"/>
      <c r="ET34" s="319"/>
      <c r="EU34" s="319"/>
      <c r="EV34" s="319"/>
      <c r="EW34" s="320"/>
      <c r="EX34" s="331"/>
      <c r="EY34" s="332"/>
      <c r="EZ34" s="332"/>
      <c r="FA34" s="332"/>
      <c r="FB34" s="332"/>
      <c r="FC34" s="332"/>
      <c r="FD34" s="332"/>
      <c r="FE34" s="332"/>
      <c r="FF34" s="332"/>
      <c r="FG34" s="332"/>
      <c r="FH34" s="332"/>
      <c r="FI34" s="333"/>
    </row>
    <row r="35" spans="1:165" x14ac:dyDescent="0.2">
      <c r="A35" s="239"/>
      <c r="B35" s="239"/>
      <c r="C35" s="239"/>
      <c r="D35" s="239"/>
      <c r="E35" s="239"/>
      <c r="F35" s="239"/>
      <c r="G35" s="316"/>
      <c r="H35" s="466">
        <v>2027</v>
      </c>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c r="CB35" s="467"/>
      <c r="CC35" s="467"/>
      <c r="CD35" s="467"/>
      <c r="CE35" s="467"/>
      <c r="CF35" s="467"/>
      <c r="CG35" s="467"/>
      <c r="CH35" s="467"/>
      <c r="CI35" s="467"/>
      <c r="CJ35" s="467"/>
      <c r="CK35" s="468"/>
      <c r="CL35" s="294"/>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318"/>
      <c r="DO35" s="319"/>
      <c r="DP35" s="319"/>
      <c r="DQ35" s="319"/>
      <c r="DR35" s="319"/>
      <c r="DS35" s="319"/>
      <c r="DT35" s="319"/>
      <c r="DU35" s="319"/>
      <c r="DV35" s="319"/>
      <c r="DW35" s="319"/>
      <c r="DX35" s="319"/>
      <c r="DY35" s="320"/>
      <c r="DZ35" s="318"/>
      <c r="EA35" s="319"/>
      <c r="EB35" s="319"/>
      <c r="EC35" s="319"/>
      <c r="ED35" s="319"/>
      <c r="EE35" s="319"/>
      <c r="EF35" s="319"/>
      <c r="EG35" s="319"/>
      <c r="EH35" s="319"/>
      <c r="EI35" s="319"/>
      <c r="EJ35" s="319"/>
      <c r="EK35" s="320"/>
      <c r="EL35" s="318">
        <f>EL14</f>
        <v>27953810</v>
      </c>
      <c r="EM35" s="319"/>
      <c r="EN35" s="319"/>
      <c r="EO35" s="319"/>
      <c r="EP35" s="319"/>
      <c r="EQ35" s="319"/>
      <c r="ER35" s="319"/>
      <c r="ES35" s="319"/>
      <c r="ET35" s="319"/>
      <c r="EU35" s="319"/>
      <c r="EV35" s="319"/>
      <c r="EW35" s="320"/>
      <c r="EX35" s="331"/>
      <c r="EY35" s="332"/>
      <c r="EZ35" s="332"/>
      <c r="FA35" s="332"/>
      <c r="FB35" s="332"/>
      <c r="FC35" s="332"/>
      <c r="FD35" s="332"/>
      <c r="FE35" s="332"/>
      <c r="FF35" s="332"/>
      <c r="FG35" s="332"/>
      <c r="FH35" s="332"/>
      <c r="FI35" s="333"/>
    </row>
    <row r="36" spans="1:165" ht="24" customHeight="1" x14ac:dyDescent="0.2">
      <c r="A36" s="219" t="s">
        <v>13</v>
      </c>
      <c r="B36" s="219"/>
      <c r="C36" s="219"/>
      <c r="D36" s="219"/>
      <c r="E36" s="219"/>
      <c r="F36" s="219"/>
      <c r="G36" s="294"/>
      <c r="H36" s="458" t="s">
        <v>242</v>
      </c>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459"/>
      <c r="CL36" s="294" t="s">
        <v>243</v>
      </c>
      <c r="CM36" s="465"/>
      <c r="CN36" s="465"/>
      <c r="CO36" s="465"/>
      <c r="CP36" s="465"/>
      <c r="CQ36" s="465"/>
      <c r="CR36" s="465"/>
      <c r="CS36" s="465"/>
      <c r="CT36" s="465" t="s">
        <v>46</v>
      </c>
      <c r="CU36" s="465"/>
      <c r="CV36" s="465"/>
      <c r="CW36" s="465"/>
      <c r="CX36" s="465"/>
      <c r="CY36" s="465"/>
      <c r="CZ36" s="465"/>
      <c r="DA36" s="465"/>
      <c r="DB36" s="465"/>
      <c r="DC36" s="465"/>
      <c r="DD36" s="465"/>
      <c r="DE36" s="465"/>
      <c r="DF36" s="465"/>
      <c r="DG36" s="465"/>
      <c r="DH36" s="465"/>
      <c r="DI36" s="465"/>
      <c r="DJ36" s="465"/>
      <c r="DK36" s="465"/>
      <c r="DL36" s="465"/>
      <c r="DM36" s="465"/>
      <c r="DN36" s="444"/>
      <c r="DO36" s="445"/>
      <c r="DP36" s="445"/>
      <c r="DQ36" s="445"/>
      <c r="DR36" s="445"/>
      <c r="DS36" s="445"/>
      <c r="DT36" s="445"/>
      <c r="DU36" s="445"/>
      <c r="DV36" s="445"/>
      <c r="DW36" s="445"/>
      <c r="DX36" s="445"/>
      <c r="DY36" s="446"/>
      <c r="DZ36" s="444"/>
      <c r="EA36" s="445"/>
      <c r="EB36" s="445"/>
      <c r="EC36" s="445"/>
      <c r="ED36" s="445"/>
      <c r="EE36" s="445"/>
      <c r="EF36" s="445"/>
      <c r="EG36" s="445"/>
      <c r="EH36" s="445"/>
      <c r="EI36" s="445"/>
      <c r="EJ36" s="445"/>
      <c r="EK36" s="446"/>
      <c r="EL36" s="444"/>
      <c r="EM36" s="445"/>
      <c r="EN36" s="445"/>
      <c r="EO36" s="445"/>
      <c r="EP36" s="445"/>
      <c r="EQ36" s="445"/>
      <c r="ER36" s="445"/>
      <c r="ES36" s="445"/>
      <c r="ET36" s="445"/>
      <c r="EU36" s="445"/>
      <c r="EV36" s="445"/>
      <c r="EW36" s="446"/>
      <c r="EX36" s="475"/>
      <c r="EY36" s="475"/>
      <c r="EZ36" s="475"/>
      <c r="FA36" s="475"/>
      <c r="FB36" s="475"/>
      <c r="FC36" s="475"/>
      <c r="FD36" s="475"/>
      <c r="FE36" s="475"/>
      <c r="FF36" s="475"/>
      <c r="FG36" s="475"/>
      <c r="FH36" s="475"/>
      <c r="FI36" s="476"/>
    </row>
    <row r="37" spans="1:165" ht="11.25" customHeight="1" x14ac:dyDescent="0.2">
      <c r="A37" s="323"/>
      <c r="B37" s="323"/>
      <c r="C37" s="323"/>
      <c r="D37" s="323"/>
      <c r="E37" s="323"/>
      <c r="F37" s="323"/>
      <c r="G37" s="324"/>
      <c r="H37" s="462" t="s">
        <v>240</v>
      </c>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4"/>
      <c r="CL37" s="294" t="s">
        <v>244</v>
      </c>
      <c r="CM37" s="465"/>
      <c r="CN37" s="465"/>
      <c r="CO37" s="465"/>
      <c r="CP37" s="465"/>
      <c r="CQ37" s="465"/>
      <c r="CR37" s="465"/>
      <c r="CS37" s="465"/>
      <c r="CT37" s="465"/>
      <c r="CU37" s="465"/>
      <c r="CV37" s="465"/>
      <c r="CW37" s="465"/>
      <c r="CX37" s="465"/>
      <c r="CY37" s="465"/>
      <c r="CZ37" s="465"/>
      <c r="DA37" s="465"/>
      <c r="DB37" s="325"/>
      <c r="DC37" s="323"/>
      <c r="DD37" s="323"/>
      <c r="DE37" s="323"/>
      <c r="DF37" s="323"/>
      <c r="DG37" s="323"/>
      <c r="DH37" s="323"/>
      <c r="DI37" s="323"/>
      <c r="DJ37" s="323"/>
      <c r="DK37" s="323"/>
      <c r="DL37" s="323"/>
      <c r="DM37" s="324"/>
      <c r="DN37" s="478"/>
      <c r="DO37" s="479"/>
      <c r="DP37" s="479"/>
      <c r="DQ37" s="479"/>
      <c r="DR37" s="479"/>
      <c r="DS37" s="479"/>
      <c r="DT37" s="479"/>
      <c r="DU37" s="479"/>
      <c r="DV37" s="479"/>
      <c r="DW37" s="479"/>
      <c r="DX37" s="479"/>
      <c r="DY37" s="480"/>
      <c r="DZ37" s="478"/>
      <c r="EA37" s="479"/>
      <c r="EB37" s="479"/>
      <c r="EC37" s="479"/>
      <c r="ED37" s="479"/>
      <c r="EE37" s="479"/>
      <c r="EF37" s="479"/>
      <c r="EG37" s="479"/>
      <c r="EH37" s="479"/>
      <c r="EI37" s="479"/>
      <c r="EJ37" s="479"/>
      <c r="EK37" s="480"/>
      <c r="EL37" s="478"/>
      <c r="EM37" s="479"/>
      <c r="EN37" s="479"/>
      <c r="EO37" s="479"/>
      <c r="EP37" s="479"/>
      <c r="EQ37" s="479"/>
      <c r="ER37" s="479"/>
      <c r="ES37" s="479"/>
      <c r="ET37" s="479"/>
      <c r="EU37" s="479"/>
      <c r="EV37" s="479"/>
      <c r="EW37" s="480"/>
      <c r="EX37" s="469"/>
      <c r="EY37" s="470"/>
      <c r="EZ37" s="470"/>
      <c r="FA37" s="470"/>
      <c r="FB37" s="470"/>
      <c r="FC37" s="470"/>
      <c r="FD37" s="470"/>
      <c r="FE37" s="470"/>
      <c r="FF37" s="470"/>
      <c r="FG37" s="470"/>
      <c r="FH37" s="470"/>
      <c r="FI37" s="471"/>
    </row>
    <row r="38" spans="1:165" x14ac:dyDescent="0.2">
      <c r="A38" s="460"/>
      <c r="B38" s="460"/>
      <c r="C38" s="460"/>
      <c r="D38" s="460"/>
      <c r="E38" s="460"/>
      <c r="F38" s="460"/>
      <c r="G38" s="461"/>
      <c r="H38" s="472">
        <v>2025</v>
      </c>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473"/>
      <c r="BF38" s="473"/>
      <c r="BG38" s="473"/>
      <c r="BH38" s="473"/>
      <c r="BI38" s="473"/>
      <c r="BJ38" s="473"/>
      <c r="BK38" s="473"/>
      <c r="BL38" s="473"/>
      <c r="BM38" s="473"/>
      <c r="BN38" s="473"/>
      <c r="BO38" s="473"/>
      <c r="BP38" s="473"/>
      <c r="BQ38" s="473"/>
      <c r="BR38" s="473"/>
      <c r="BS38" s="473"/>
      <c r="BT38" s="473"/>
      <c r="BU38" s="473"/>
      <c r="BV38" s="473"/>
      <c r="BW38" s="473"/>
      <c r="BX38" s="473"/>
      <c r="BY38" s="473"/>
      <c r="BZ38" s="473"/>
      <c r="CA38" s="473"/>
      <c r="CB38" s="473"/>
      <c r="CC38" s="473"/>
      <c r="CD38" s="473"/>
      <c r="CE38" s="473"/>
      <c r="CF38" s="473"/>
      <c r="CG38" s="473"/>
      <c r="CH38" s="473"/>
      <c r="CI38" s="473"/>
      <c r="CJ38" s="473"/>
      <c r="CK38" s="474"/>
      <c r="CL38" s="294"/>
      <c r="CM38" s="465"/>
      <c r="CN38" s="465"/>
      <c r="CO38" s="465"/>
      <c r="CP38" s="465"/>
      <c r="CQ38" s="465"/>
      <c r="CR38" s="465"/>
      <c r="CS38" s="465"/>
      <c r="CT38" s="465"/>
      <c r="CU38" s="465"/>
      <c r="CV38" s="465"/>
      <c r="CW38" s="465"/>
      <c r="CX38" s="465"/>
      <c r="CY38" s="465"/>
      <c r="CZ38" s="465"/>
      <c r="DA38" s="465"/>
      <c r="DB38" s="317"/>
      <c r="DC38" s="239"/>
      <c r="DD38" s="239"/>
      <c r="DE38" s="239"/>
      <c r="DF38" s="239"/>
      <c r="DG38" s="239"/>
      <c r="DH38" s="239"/>
      <c r="DI38" s="239"/>
      <c r="DJ38" s="239"/>
      <c r="DK38" s="239"/>
      <c r="DL38" s="239"/>
      <c r="DM38" s="316"/>
      <c r="DN38" s="444"/>
      <c r="DO38" s="445"/>
      <c r="DP38" s="445"/>
      <c r="DQ38" s="445"/>
      <c r="DR38" s="445"/>
      <c r="DS38" s="445"/>
      <c r="DT38" s="445"/>
      <c r="DU38" s="445"/>
      <c r="DV38" s="445"/>
      <c r="DW38" s="445"/>
      <c r="DX38" s="445"/>
      <c r="DY38" s="446"/>
      <c r="DZ38" s="444"/>
      <c r="EA38" s="445"/>
      <c r="EB38" s="445"/>
      <c r="EC38" s="445"/>
      <c r="ED38" s="445"/>
      <c r="EE38" s="445"/>
      <c r="EF38" s="445"/>
      <c r="EG38" s="445"/>
      <c r="EH38" s="445"/>
      <c r="EI38" s="445"/>
      <c r="EJ38" s="445"/>
      <c r="EK38" s="446"/>
      <c r="EL38" s="444"/>
      <c r="EM38" s="445"/>
      <c r="EN38" s="445"/>
      <c r="EO38" s="445"/>
      <c r="EP38" s="445"/>
      <c r="EQ38" s="445"/>
      <c r="ER38" s="445"/>
      <c r="ES38" s="445"/>
      <c r="ET38" s="445"/>
      <c r="EU38" s="445"/>
      <c r="EV38" s="445"/>
      <c r="EW38" s="446"/>
      <c r="EX38" s="363"/>
      <c r="EY38" s="364"/>
      <c r="EZ38" s="364"/>
      <c r="FA38" s="364"/>
      <c r="FB38" s="364"/>
      <c r="FC38" s="364"/>
      <c r="FD38" s="364"/>
      <c r="FE38" s="364"/>
      <c r="FF38" s="364"/>
      <c r="FG38" s="364"/>
      <c r="FH38" s="364"/>
      <c r="FI38" s="366"/>
    </row>
    <row r="39" spans="1:165" x14ac:dyDescent="0.2">
      <c r="A39" s="460"/>
      <c r="B39" s="460"/>
      <c r="C39" s="460"/>
      <c r="D39" s="460"/>
      <c r="E39" s="460"/>
      <c r="F39" s="460"/>
      <c r="G39" s="461"/>
      <c r="H39" s="466">
        <v>2026</v>
      </c>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c r="CB39" s="467"/>
      <c r="CC39" s="467"/>
      <c r="CD39" s="467"/>
      <c r="CE39" s="467"/>
      <c r="CF39" s="467"/>
      <c r="CG39" s="467"/>
      <c r="CH39" s="467"/>
      <c r="CI39" s="467"/>
      <c r="CJ39" s="467"/>
      <c r="CK39" s="468"/>
      <c r="CL39" s="294"/>
      <c r="CM39" s="465"/>
      <c r="CN39" s="465"/>
      <c r="CO39" s="465"/>
      <c r="CP39" s="465"/>
      <c r="CQ39" s="465"/>
      <c r="CR39" s="465"/>
      <c r="CS39" s="465"/>
      <c r="CT39" s="465"/>
      <c r="CU39" s="465"/>
      <c r="CV39" s="465"/>
      <c r="CW39" s="465"/>
      <c r="CX39" s="465"/>
      <c r="CY39" s="465"/>
      <c r="CZ39" s="465"/>
      <c r="DA39" s="465"/>
      <c r="DB39" s="295"/>
      <c r="DC39" s="219"/>
      <c r="DD39" s="219"/>
      <c r="DE39" s="219"/>
      <c r="DF39" s="219"/>
      <c r="DG39" s="219"/>
      <c r="DH39" s="219"/>
      <c r="DI39" s="219"/>
      <c r="DJ39" s="219"/>
      <c r="DK39" s="219"/>
      <c r="DL39" s="219"/>
      <c r="DM39" s="294"/>
      <c r="DN39" s="444"/>
      <c r="DO39" s="445"/>
      <c r="DP39" s="445"/>
      <c r="DQ39" s="445"/>
      <c r="DR39" s="445"/>
      <c r="DS39" s="445"/>
      <c r="DT39" s="445"/>
      <c r="DU39" s="445"/>
      <c r="DV39" s="445"/>
      <c r="DW39" s="445"/>
      <c r="DX39" s="445"/>
      <c r="DY39" s="446"/>
      <c r="DZ39" s="444"/>
      <c r="EA39" s="445"/>
      <c r="EB39" s="445"/>
      <c r="EC39" s="445"/>
      <c r="ED39" s="445"/>
      <c r="EE39" s="445"/>
      <c r="EF39" s="445"/>
      <c r="EG39" s="445"/>
      <c r="EH39" s="445"/>
      <c r="EI39" s="445"/>
      <c r="EJ39" s="445"/>
      <c r="EK39" s="446"/>
      <c r="EL39" s="444"/>
      <c r="EM39" s="445"/>
      <c r="EN39" s="445"/>
      <c r="EO39" s="445"/>
      <c r="EP39" s="445"/>
      <c r="EQ39" s="445"/>
      <c r="ER39" s="445"/>
      <c r="ES39" s="445"/>
      <c r="ET39" s="445"/>
      <c r="EU39" s="445"/>
      <c r="EV39" s="445"/>
      <c r="EW39" s="446"/>
      <c r="EX39" s="331"/>
      <c r="EY39" s="332"/>
      <c r="EZ39" s="332"/>
      <c r="FA39" s="332"/>
      <c r="FB39" s="332"/>
      <c r="FC39" s="332"/>
      <c r="FD39" s="332"/>
      <c r="FE39" s="332"/>
      <c r="FF39" s="332"/>
      <c r="FG39" s="332"/>
      <c r="FH39" s="332"/>
      <c r="FI39" s="333"/>
    </row>
    <row r="40" spans="1:165" ht="12" thickBot="1" x14ac:dyDescent="0.25">
      <c r="A40" s="239"/>
      <c r="B40" s="239"/>
      <c r="C40" s="239"/>
      <c r="D40" s="239"/>
      <c r="E40" s="239"/>
      <c r="F40" s="239"/>
      <c r="G40" s="316"/>
      <c r="H40" s="466">
        <v>2027</v>
      </c>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8"/>
      <c r="CL40" s="430"/>
      <c r="CM40" s="477"/>
      <c r="CN40" s="477"/>
      <c r="CO40" s="477"/>
      <c r="CP40" s="477"/>
      <c r="CQ40" s="477"/>
      <c r="CR40" s="477"/>
      <c r="CS40" s="477"/>
      <c r="CT40" s="477"/>
      <c r="CU40" s="477"/>
      <c r="CV40" s="477"/>
      <c r="CW40" s="477"/>
      <c r="CX40" s="477"/>
      <c r="CY40" s="477"/>
      <c r="CZ40" s="477"/>
      <c r="DA40" s="477"/>
      <c r="DB40" s="431"/>
      <c r="DC40" s="246"/>
      <c r="DD40" s="246"/>
      <c r="DE40" s="246"/>
      <c r="DF40" s="246"/>
      <c r="DG40" s="246"/>
      <c r="DH40" s="246"/>
      <c r="DI40" s="246"/>
      <c r="DJ40" s="246"/>
      <c r="DK40" s="246"/>
      <c r="DL40" s="246"/>
      <c r="DM40" s="430"/>
      <c r="DN40" s="481"/>
      <c r="DO40" s="482"/>
      <c r="DP40" s="482"/>
      <c r="DQ40" s="482"/>
      <c r="DR40" s="482"/>
      <c r="DS40" s="482"/>
      <c r="DT40" s="482"/>
      <c r="DU40" s="482"/>
      <c r="DV40" s="482"/>
      <c r="DW40" s="482"/>
      <c r="DX40" s="482"/>
      <c r="DY40" s="483"/>
      <c r="DZ40" s="481"/>
      <c r="EA40" s="482"/>
      <c r="EB40" s="482"/>
      <c r="EC40" s="482"/>
      <c r="ED40" s="482"/>
      <c r="EE40" s="482"/>
      <c r="EF40" s="482"/>
      <c r="EG40" s="482"/>
      <c r="EH40" s="482"/>
      <c r="EI40" s="482"/>
      <c r="EJ40" s="482"/>
      <c r="EK40" s="483"/>
      <c r="EL40" s="481"/>
      <c r="EM40" s="482"/>
      <c r="EN40" s="482"/>
      <c r="EO40" s="482"/>
      <c r="EP40" s="482"/>
      <c r="EQ40" s="482"/>
      <c r="ER40" s="482"/>
      <c r="ES40" s="482"/>
      <c r="ET40" s="482"/>
      <c r="EU40" s="482"/>
      <c r="EV40" s="482"/>
      <c r="EW40" s="483"/>
      <c r="EX40" s="425"/>
      <c r="EY40" s="426"/>
      <c r="EZ40" s="426"/>
      <c r="FA40" s="426"/>
      <c r="FB40" s="426"/>
      <c r="FC40" s="426"/>
      <c r="FD40" s="426"/>
      <c r="FE40" s="426"/>
      <c r="FF40" s="426"/>
      <c r="FG40" s="426"/>
      <c r="FH40" s="426"/>
      <c r="FI40" s="428"/>
    </row>
    <row r="41" spans="1:165" ht="6" customHeight="1" x14ac:dyDescent="0.2"/>
    <row r="42" spans="1:165" s="115" customFormat="1" ht="12.75" customHeight="1" x14ac:dyDescent="0.2">
      <c r="I42" s="486" t="s">
        <v>491</v>
      </c>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Q42" s="487" t="s">
        <v>552</v>
      </c>
      <c r="AR42" s="487"/>
      <c r="AS42" s="487"/>
      <c r="AT42" s="487"/>
      <c r="AU42" s="487"/>
      <c r="AV42" s="487"/>
      <c r="AW42" s="487"/>
      <c r="AX42" s="487"/>
      <c r="AY42" s="487"/>
      <c r="AZ42" s="487"/>
      <c r="BA42" s="487"/>
      <c r="BB42" s="487"/>
      <c r="BC42" s="487"/>
      <c r="BD42" s="487"/>
      <c r="BE42" s="487"/>
      <c r="BF42" s="487"/>
      <c r="BG42" s="487"/>
      <c r="BH42" s="487"/>
    </row>
    <row r="43" spans="1:165" s="115" customFormat="1" ht="21.75" customHeight="1" x14ac:dyDescent="0.2">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Q43" s="484"/>
      <c r="AR43" s="484"/>
      <c r="AS43" s="484"/>
      <c r="AT43" s="484"/>
      <c r="AU43" s="484"/>
      <c r="AV43" s="484"/>
      <c r="AW43" s="484"/>
      <c r="AX43" s="484"/>
      <c r="AY43" s="484"/>
      <c r="AZ43" s="484"/>
      <c r="BA43" s="484"/>
      <c r="BB43" s="484"/>
      <c r="BC43" s="484"/>
      <c r="BD43" s="484"/>
      <c r="BE43" s="484"/>
      <c r="BF43" s="484"/>
      <c r="BG43" s="484"/>
      <c r="BH43" s="484"/>
      <c r="BK43" s="417"/>
      <c r="BL43" s="417"/>
      <c r="BM43" s="417"/>
      <c r="BN43" s="417"/>
      <c r="BO43" s="417"/>
      <c r="BP43" s="417"/>
      <c r="BQ43" s="417"/>
      <c r="BR43" s="417"/>
      <c r="BS43" s="417"/>
      <c r="BT43" s="417"/>
      <c r="BU43" s="417"/>
      <c r="BV43" s="417"/>
      <c r="BY43" s="417" t="s">
        <v>551</v>
      </c>
      <c r="BZ43" s="417"/>
      <c r="CA43" s="417"/>
      <c r="CB43" s="417"/>
      <c r="CC43" s="417"/>
      <c r="CD43" s="417"/>
      <c r="CE43" s="417"/>
      <c r="CF43" s="417"/>
      <c r="CG43" s="417"/>
      <c r="CH43" s="417"/>
      <c r="CI43" s="417"/>
      <c r="CJ43" s="417"/>
      <c r="CK43" s="417"/>
      <c r="CL43" s="417"/>
      <c r="CM43" s="417"/>
      <c r="CN43" s="417"/>
      <c r="CO43" s="417"/>
      <c r="CP43" s="417"/>
      <c r="CQ43" s="417"/>
      <c r="CR43" s="417"/>
    </row>
    <row r="44" spans="1:165" s="1" customFormat="1" ht="8.25" x14ac:dyDescent="0.15">
      <c r="AQ44" s="485" t="s">
        <v>245</v>
      </c>
      <c r="AR44" s="485"/>
      <c r="AS44" s="485"/>
      <c r="AT44" s="485"/>
      <c r="AU44" s="485"/>
      <c r="AV44" s="485"/>
      <c r="AW44" s="485"/>
      <c r="AX44" s="485"/>
      <c r="AY44" s="485"/>
      <c r="AZ44" s="485"/>
      <c r="BA44" s="485"/>
      <c r="BB44" s="485"/>
      <c r="BC44" s="485"/>
      <c r="BD44" s="485"/>
      <c r="BE44" s="485"/>
      <c r="BF44" s="485"/>
      <c r="BG44" s="485"/>
      <c r="BH44" s="485"/>
      <c r="BK44" s="485" t="s">
        <v>20</v>
      </c>
      <c r="BL44" s="485"/>
      <c r="BM44" s="485"/>
      <c r="BN44" s="485"/>
      <c r="BO44" s="485"/>
      <c r="BP44" s="485"/>
      <c r="BQ44" s="485"/>
      <c r="BR44" s="485"/>
      <c r="BS44" s="485"/>
      <c r="BT44" s="485"/>
      <c r="BU44" s="485"/>
      <c r="BV44" s="485"/>
      <c r="BY44" s="485" t="s">
        <v>21</v>
      </c>
      <c r="BZ44" s="485"/>
      <c r="CA44" s="485"/>
      <c r="CB44" s="485"/>
      <c r="CC44" s="485"/>
      <c r="CD44" s="485"/>
      <c r="CE44" s="485"/>
      <c r="CF44" s="485"/>
      <c r="CG44" s="485"/>
      <c r="CH44" s="485"/>
      <c r="CI44" s="485"/>
      <c r="CJ44" s="485"/>
      <c r="CK44" s="485"/>
      <c r="CL44" s="485"/>
      <c r="CM44" s="485"/>
      <c r="CN44" s="485"/>
      <c r="CO44" s="485"/>
      <c r="CP44" s="485"/>
      <c r="CQ44" s="485"/>
      <c r="CR44" s="485"/>
    </row>
    <row r="45" spans="1:165" s="1" customFormat="1" ht="3" customHeight="1" x14ac:dyDescent="0.15">
      <c r="AQ45" s="2"/>
      <c r="AR45" s="2"/>
      <c r="AS45" s="2"/>
      <c r="AT45" s="2"/>
      <c r="AU45" s="2"/>
      <c r="AV45" s="2"/>
      <c r="AW45" s="2"/>
      <c r="AX45" s="2"/>
      <c r="AY45" s="2"/>
      <c r="AZ45" s="2"/>
      <c r="BA45" s="2"/>
      <c r="BB45" s="2"/>
      <c r="BC45" s="2"/>
      <c r="BD45" s="2"/>
      <c r="BE45" s="2"/>
      <c r="BF45" s="2"/>
      <c r="BG45" s="2"/>
      <c r="BH45" s="2"/>
      <c r="BK45" s="2"/>
      <c r="BL45" s="2"/>
      <c r="BM45" s="2"/>
      <c r="BN45" s="2"/>
      <c r="BO45" s="2"/>
      <c r="BP45" s="2"/>
      <c r="BQ45" s="2"/>
      <c r="BR45" s="2"/>
      <c r="BS45" s="2"/>
      <c r="BT45" s="2"/>
      <c r="BU45" s="2"/>
      <c r="BV45" s="2"/>
      <c r="BY45" s="2"/>
      <c r="BZ45" s="2"/>
      <c r="CA45" s="2"/>
      <c r="CB45" s="2"/>
      <c r="CC45" s="2"/>
      <c r="CD45" s="2"/>
      <c r="CE45" s="2"/>
      <c r="CF45" s="2"/>
      <c r="CG45" s="2"/>
      <c r="CH45" s="2"/>
      <c r="CI45" s="2"/>
      <c r="CJ45" s="2"/>
      <c r="CK45" s="2"/>
      <c r="CL45" s="2"/>
      <c r="CM45" s="2"/>
      <c r="CN45" s="2"/>
      <c r="CO45" s="2"/>
      <c r="CP45" s="2"/>
      <c r="CQ45" s="2"/>
      <c r="CR45" s="2"/>
    </row>
    <row r="46" spans="1:165" s="115" customFormat="1" ht="35.25" customHeight="1" x14ac:dyDescent="0.2">
      <c r="I46" s="115" t="s">
        <v>246</v>
      </c>
      <c r="AM46" s="484" t="s">
        <v>318</v>
      </c>
      <c r="AN46" s="484"/>
      <c r="AO46" s="484"/>
      <c r="AP46" s="484"/>
      <c r="AQ46" s="484"/>
      <c r="AR46" s="484"/>
      <c r="AS46" s="484"/>
      <c r="AT46" s="484"/>
      <c r="AU46" s="484"/>
      <c r="AV46" s="484"/>
      <c r="AW46" s="484"/>
      <c r="AX46" s="484"/>
      <c r="AY46" s="484"/>
      <c r="AZ46" s="484"/>
      <c r="BA46" s="484"/>
      <c r="BB46" s="484"/>
      <c r="BC46" s="484"/>
      <c r="BD46" s="484"/>
      <c r="BG46" s="417" t="s">
        <v>492</v>
      </c>
      <c r="BH46" s="417"/>
      <c r="BI46" s="417"/>
      <c r="BJ46" s="417"/>
      <c r="BK46" s="417"/>
      <c r="BL46" s="417"/>
      <c r="BM46" s="417"/>
      <c r="BN46" s="417"/>
      <c r="BO46" s="417"/>
      <c r="BP46" s="417"/>
      <c r="BQ46" s="417"/>
      <c r="BR46" s="417"/>
      <c r="BS46" s="417"/>
      <c r="BT46" s="417"/>
      <c r="BU46" s="417"/>
      <c r="BV46" s="417"/>
      <c r="BW46" s="417"/>
      <c r="BX46" s="417"/>
      <c r="CA46" s="405" t="s">
        <v>493</v>
      </c>
      <c r="CB46" s="405"/>
      <c r="CC46" s="405"/>
      <c r="CD46" s="405"/>
      <c r="CE46" s="405"/>
      <c r="CF46" s="405"/>
      <c r="CG46" s="405"/>
      <c r="CH46" s="405"/>
      <c r="CI46" s="405"/>
      <c r="CJ46" s="405"/>
      <c r="CK46" s="405"/>
      <c r="CL46" s="405"/>
      <c r="CM46" s="405"/>
      <c r="CN46" s="405"/>
      <c r="CO46" s="405"/>
      <c r="CP46" s="405"/>
      <c r="CQ46" s="405"/>
      <c r="CR46" s="405"/>
    </row>
    <row r="47" spans="1:165" s="1" customFormat="1" ht="9" customHeight="1" x14ac:dyDescent="0.15">
      <c r="AM47" s="485" t="s">
        <v>245</v>
      </c>
      <c r="AN47" s="485"/>
      <c r="AO47" s="485"/>
      <c r="AP47" s="485"/>
      <c r="AQ47" s="485"/>
      <c r="AR47" s="485"/>
      <c r="AS47" s="485"/>
      <c r="AT47" s="485"/>
      <c r="AU47" s="485"/>
      <c r="AV47" s="485"/>
      <c r="AW47" s="485"/>
      <c r="AX47" s="485"/>
      <c r="AY47" s="485"/>
      <c r="AZ47" s="485"/>
      <c r="BA47" s="485"/>
      <c r="BB47" s="485"/>
      <c r="BC47" s="485"/>
      <c r="BD47" s="485"/>
      <c r="BG47" s="485" t="s">
        <v>247</v>
      </c>
      <c r="BH47" s="485"/>
      <c r="BI47" s="485"/>
      <c r="BJ47" s="485"/>
      <c r="BK47" s="485"/>
      <c r="BL47" s="485"/>
      <c r="BM47" s="485"/>
      <c r="BN47" s="485"/>
      <c r="BO47" s="485"/>
      <c r="BP47" s="485"/>
      <c r="BQ47" s="485"/>
      <c r="BR47" s="485"/>
      <c r="BS47" s="485"/>
      <c r="BT47" s="485"/>
      <c r="BU47" s="485"/>
      <c r="BV47" s="485"/>
      <c r="BW47" s="485"/>
      <c r="BX47" s="485"/>
      <c r="CA47" s="485" t="s">
        <v>248</v>
      </c>
      <c r="CB47" s="485"/>
      <c r="CC47" s="485"/>
      <c r="CD47" s="485"/>
      <c r="CE47" s="485"/>
      <c r="CF47" s="485"/>
      <c r="CG47" s="485"/>
      <c r="CH47" s="485"/>
      <c r="CI47" s="485"/>
      <c r="CJ47" s="485"/>
      <c r="CK47" s="485"/>
      <c r="CL47" s="485"/>
      <c r="CM47" s="485"/>
      <c r="CN47" s="485"/>
      <c r="CO47" s="485"/>
      <c r="CP47" s="485"/>
      <c r="CQ47" s="485"/>
      <c r="CR47" s="485"/>
    </row>
    <row r="48" spans="1:165" s="1" customFormat="1" ht="9" customHeight="1" x14ac:dyDescent="0.15">
      <c r="AM48" s="2"/>
      <c r="AN48" s="2"/>
      <c r="AO48" s="2"/>
      <c r="AP48" s="2"/>
      <c r="AQ48" s="2"/>
      <c r="AR48" s="2"/>
      <c r="AS48" s="2"/>
      <c r="AT48" s="2"/>
      <c r="AU48" s="2"/>
      <c r="AV48" s="2"/>
      <c r="AW48" s="2"/>
      <c r="AX48" s="2"/>
      <c r="AY48" s="2"/>
      <c r="AZ48" s="2"/>
      <c r="BA48" s="2"/>
      <c r="BB48" s="2"/>
      <c r="BC48" s="2"/>
      <c r="BD48" s="2"/>
      <c r="BG48" s="2"/>
      <c r="BH48" s="2"/>
      <c r="BI48" s="2"/>
      <c r="BJ48" s="2"/>
      <c r="BK48" s="2"/>
      <c r="BL48" s="2"/>
      <c r="BM48" s="2"/>
      <c r="BN48" s="2"/>
      <c r="BO48" s="2"/>
      <c r="BP48" s="2"/>
      <c r="BQ48" s="2"/>
      <c r="BR48" s="2"/>
      <c r="BS48" s="2"/>
      <c r="BT48" s="2"/>
      <c r="BU48" s="2"/>
      <c r="BV48" s="2"/>
      <c r="BW48" s="2"/>
      <c r="BX48" s="2"/>
      <c r="CA48" s="2"/>
      <c r="CB48" s="2"/>
      <c r="CC48" s="2"/>
      <c r="CD48" s="2"/>
      <c r="CE48" s="2"/>
      <c r="CF48" s="2"/>
      <c r="CG48" s="2"/>
      <c r="CH48" s="2"/>
      <c r="CI48" s="2"/>
      <c r="CJ48" s="2"/>
      <c r="CK48" s="2"/>
      <c r="CL48" s="2"/>
      <c r="CM48" s="2"/>
      <c r="CN48" s="2"/>
      <c r="CO48" s="2"/>
      <c r="CP48" s="2"/>
      <c r="CQ48" s="2"/>
      <c r="CR48" s="2"/>
    </row>
    <row r="49" spans="1:165" s="115" customFormat="1" x14ac:dyDescent="0.2">
      <c r="I49" s="494" t="s">
        <v>22</v>
      </c>
      <c r="J49" s="494"/>
      <c r="K49" s="405"/>
      <c r="L49" s="405"/>
      <c r="M49" s="405"/>
      <c r="N49" s="495" t="s">
        <v>22</v>
      </c>
      <c r="O49" s="495"/>
      <c r="Q49" s="405"/>
      <c r="R49" s="405"/>
      <c r="S49" s="405"/>
      <c r="T49" s="405"/>
      <c r="U49" s="405"/>
      <c r="V49" s="405"/>
      <c r="W49" s="405"/>
      <c r="X49" s="405"/>
      <c r="Y49" s="405"/>
      <c r="Z49" s="405"/>
      <c r="AA49" s="405"/>
      <c r="AB49" s="405"/>
      <c r="AC49" s="405"/>
      <c r="AD49" s="405"/>
      <c r="AE49" s="405"/>
      <c r="AF49" s="494">
        <v>20</v>
      </c>
      <c r="AG49" s="494"/>
      <c r="AH49" s="494"/>
      <c r="AI49" s="496"/>
      <c r="AJ49" s="496"/>
      <c r="AK49" s="496"/>
      <c r="AL49" s="115" t="s">
        <v>5</v>
      </c>
    </row>
    <row r="50" spans="1:165" ht="12" thickBot="1" x14ac:dyDescent="0.25"/>
    <row r="51" spans="1:165" ht="3" customHeight="1" x14ac:dyDescent="0.2">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6"/>
    </row>
    <row r="52" spans="1:165" ht="12" customHeight="1" x14ac:dyDescent="0.2">
      <c r="A52" s="147" t="s">
        <v>249</v>
      </c>
      <c r="CM52" s="148"/>
      <c r="DO52" s="488">
        <f>DN7-DN31</f>
        <v>0</v>
      </c>
      <c r="DP52" s="489"/>
      <c r="DQ52" s="489"/>
      <c r="DR52" s="489"/>
      <c r="DS52" s="489"/>
      <c r="DT52" s="489"/>
      <c r="DU52" s="489"/>
      <c r="DV52" s="489"/>
      <c r="DW52" s="489"/>
      <c r="DX52" s="489"/>
      <c r="DY52" s="489"/>
      <c r="DZ52" s="488">
        <f>DZ7-DZ14</f>
        <v>0</v>
      </c>
      <c r="EA52" s="489"/>
      <c r="EB52" s="489"/>
      <c r="EC52" s="489"/>
      <c r="ED52" s="489"/>
      <c r="EE52" s="489"/>
      <c r="EF52" s="489"/>
      <c r="EG52" s="489"/>
      <c r="EH52" s="489"/>
      <c r="EI52" s="489"/>
      <c r="EJ52" s="489"/>
      <c r="EK52" s="488">
        <f>EL7-EL14</f>
        <v>0</v>
      </c>
      <c r="EL52" s="489"/>
      <c r="EM52" s="489"/>
      <c r="EN52" s="489"/>
      <c r="EO52" s="489"/>
      <c r="EP52" s="489"/>
      <c r="EQ52" s="489"/>
      <c r="ER52" s="489"/>
      <c r="ES52" s="489"/>
      <c r="ET52" s="489"/>
      <c r="EU52" s="489"/>
    </row>
    <row r="53" spans="1:165" x14ac:dyDescent="0.2">
      <c r="A53" s="490"/>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491"/>
    </row>
    <row r="54" spans="1:165" s="120" customFormat="1" ht="11.25" customHeight="1" x14ac:dyDescent="0.15">
      <c r="A54" s="492" t="s">
        <v>268</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493"/>
    </row>
    <row r="55" spans="1:165" s="120" customFormat="1" ht="4.5" customHeight="1" x14ac:dyDescent="0.15">
      <c r="A55" s="149"/>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1"/>
    </row>
    <row r="56" spans="1:165" x14ac:dyDescent="0.2">
      <c r="A56" s="490"/>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491"/>
    </row>
    <row r="57" spans="1:165" s="120" customFormat="1" ht="10.5" customHeight="1" x14ac:dyDescent="0.15">
      <c r="A57" s="492" t="s">
        <v>20</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AH57" s="215" t="s">
        <v>21</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493"/>
    </row>
    <row r="58" spans="1:165" ht="5.25" customHeight="1" x14ac:dyDescent="0.2">
      <c r="A58" s="147"/>
      <c r="CM58" s="148"/>
    </row>
    <row r="59" spans="1:165" x14ac:dyDescent="0.2">
      <c r="A59" s="500" t="s">
        <v>22</v>
      </c>
      <c r="B59" s="238"/>
      <c r="C59" s="239"/>
      <c r="D59" s="239"/>
      <c r="E59" s="239"/>
      <c r="F59" s="217" t="s">
        <v>22</v>
      </c>
      <c r="G59" s="217"/>
      <c r="I59" s="239"/>
      <c r="J59" s="239"/>
      <c r="K59" s="239"/>
      <c r="L59" s="239"/>
      <c r="M59" s="239"/>
      <c r="N59" s="239"/>
      <c r="O59" s="239"/>
      <c r="P59" s="239"/>
      <c r="Q59" s="239"/>
      <c r="R59" s="239"/>
      <c r="S59" s="239"/>
      <c r="T59" s="239"/>
      <c r="U59" s="239"/>
      <c r="V59" s="239"/>
      <c r="W59" s="239"/>
      <c r="X59" s="238">
        <v>20</v>
      </c>
      <c r="Y59" s="238"/>
      <c r="Z59" s="238"/>
      <c r="AA59" s="240"/>
      <c r="AB59" s="240"/>
      <c r="AC59" s="240"/>
      <c r="AD59" s="217" t="s">
        <v>5</v>
      </c>
      <c r="AE59" s="217"/>
      <c r="AF59" s="217"/>
      <c r="CM59" s="148"/>
    </row>
    <row r="60" spans="1:165" ht="3.75" customHeight="1" thickBot="1" x14ac:dyDescent="0.2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4"/>
    </row>
    <row r="61" spans="1:165" x14ac:dyDescent="0.2">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row>
    <row r="62" spans="1:165" s="119" customFormat="1" ht="13.5" customHeight="1" x14ac:dyDescent="0.2">
      <c r="A62" s="144" t="s">
        <v>494</v>
      </c>
    </row>
    <row r="63" spans="1:165" s="119" customFormat="1" ht="52.5" customHeight="1" x14ac:dyDescent="0.2">
      <c r="A63" s="424" t="s">
        <v>495</v>
      </c>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c r="BT63" s="497"/>
      <c r="BU63" s="497"/>
      <c r="BV63" s="497"/>
      <c r="BW63" s="497"/>
      <c r="BX63" s="497"/>
      <c r="BY63" s="497"/>
      <c r="BZ63" s="497"/>
      <c r="CA63" s="497"/>
      <c r="CB63" s="497"/>
      <c r="CC63" s="497"/>
      <c r="CD63" s="497"/>
      <c r="CE63" s="497"/>
      <c r="CF63" s="497"/>
      <c r="CG63" s="497"/>
      <c r="CH63" s="497"/>
      <c r="CI63" s="497"/>
      <c r="CJ63" s="497"/>
      <c r="CK63" s="497"/>
      <c r="CL63" s="497"/>
      <c r="CM63" s="497"/>
      <c r="CN63" s="497"/>
      <c r="CO63" s="497"/>
      <c r="CP63" s="497"/>
      <c r="CQ63" s="497"/>
      <c r="CR63" s="497"/>
      <c r="CS63" s="497"/>
      <c r="CT63" s="497"/>
      <c r="CU63" s="497"/>
      <c r="CV63" s="497"/>
      <c r="CW63" s="497"/>
      <c r="CX63" s="497"/>
      <c r="CY63" s="497"/>
      <c r="CZ63" s="497"/>
      <c r="DA63" s="497"/>
      <c r="DB63" s="497"/>
      <c r="DC63" s="497"/>
      <c r="DD63" s="497"/>
      <c r="DE63" s="497"/>
      <c r="DF63" s="497"/>
      <c r="DG63" s="497"/>
      <c r="DH63" s="497"/>
      <c r="DI63" s="497"/>
      <c r="DJ63" s="497"/>
      <c r="DK63" s="497"/>
      <c r="DL63" s="497"/>
      <c r="DM63" s="497"/>
      <c r="DN63" s="497"/>
      <c r="DO63" s="497"/>
      <c r="DP63" s="497"/>
      <c r="DQ63" s="497"/>
      <c r="DR63" s="497"/>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497"/>
      <c r="EQ63" s="497"/>
      <c r="ER63" s="497"/>
      <c r="ES63" s="497"/>
      <c r="ET63" s="497"/>
      <c r="EU63" s="497"/>
      <c r="EV63" s="497"/>
      <c r="EW63" s="497"/>
      <c r="EX63" s="497"/>
      <c r="EY63" s="497"/>
      <c r="EZ63" s="497"/>
      <c r="FA63" s="497"/>
      <c r="FB63" s="497"/>
      <c r="FC63" s="497"/>
      <c r="FD63" s="497"/>
      <c r="FE63" s="497"/>
      <c r="FF63" s="497"/>
      <c r="FG63" s="497"/>
      <c r="FH63" s="497"/>
      <c r="FI63" s="497"/>
    </row>
    <row r="64" spans="1:165" s="119" customFormat="1" ht="43.5" customHeight="1" x14ac:dyDescent="0.2">
      <c r="A64" s="498" t="s">
        <v>496</v>
      </c>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c r="BG64" s="499"/>
      <c r="BH64" s="499"/>
      <c r="BI64" s="499"/>
      <c r="BJ64" s="499"/>
      <c r="BK64" s="499"/>
      <c r="BL64" s="499"/>
      <c r="BM64" s="499"/>
      <c r="BN64" s="499"/>
      <c r="BO64" s="499"/>
      <c r="BP64" s="499"/>
      <c r="BQ64" s="499"/>
      <c r="BR64" s="499"/>
      <c r="BS64" s="499"/>
      <c r="BT64" s="499"/>
      <c r="BU64" s="499"/>
      <c r="BV64" s="499"/>
      <c r="BW64" s="499"/>
      <c r="BX64" s="499"/>
      <c r="BY64" s="499"/>
      <c r="BZ64" s="499"/>
      <c r="CA64" s="499"/>
      <c r="CB64" s="499"/>
      <c r="CC64" s="499"/>
      <c r="CD64" s="499"/>
      <c r="CE64" s="499"/>
      <c r="CF64" s="499"/>
      <c r="CG64" s="499"/>
      <c r="CH64" s="499"/>
      <c r="CI64" s="499"/>
      <c r="CJ64" s="499"/>
      <c r="CK64" s="499"/>
      <c r="CL64" s="499"/>
      <c r="CM64" s="499"/>
      <c r="CN64" s="499"/>
      <c r="CO64" s="499"/>
      <c r="CP64" s="499"/>
      <c r="CQ64" s="499"/>
      <c r="CR64" s="499"/>
      <c r="CS64" s="499"/>
      <c r="CT64" s="499"/>
      <c r="CU64" s="499"/>
      <c r="CV64" s="499"/>
      <c r="CW64" s="499"/>
      <c r="CX64" s="499"/>
      <c r="CY64" s="499"/>
      <c r="CZ64" s="499"/>
      <c r="DA64" s="499"/>
      <c r="DB64" s="499"/>
      <c r="DC64" s="499"/>
      <c r="DD64" s="499"/>
      <c r="DE64" s="499"/>
      <c r="DF64" s="499"/>
      <c r="DG64" s="499"/>
      <c r="DH64" s="499"/>
      <c r="DI64" s="499"/>
      <c r="DJ64" s="499"/>
      <c r="DK64" s="499"/>
      <c r="DL64" s="499"/>
      <c r="DM64" s="499"/>
      <c r="DN64" s="499"/>
      <c r="DO64" s="499"/>
      <c r="DP64" s="499"/>
      <c r="DQ64" s="499"/>
      <c r="DR64" s="499"/>
      <c r="DS64" s="499"/>
      <c r="DT64" s="499"/>
      <c r="DU64" s="499"/>
      <c r="DV64" s="499"/>
      <c r="DW64" s="499"/>
      <c r="DX64" s="499"/>
      <c r="DY64" s="499"/>
      <c r="DZ64" s="499"/>
      <c r="EA64" s="499"/>
      <c r="EB64" s="499"/>
      <c r="EC64" s="499"/>
      <c r="ED64" s="499"/>
      <c r="EE64" s="499"/>
      <c r="EF64" s="499"/>
      <c r="EG64" s="499"/>
      <c r="EH64" s="499"/>
      <c r="EI64" s="499"/>
      <c r="EJ64" s="499"/>
      <c r="EK64" s="499"/>
      <c r="EL64" s="499"/>
      <c r="EM64" s="499"/>
      <c r="EN64" s="499"/>
      <c r="EO64" s="499"/>
      <c r="EP64" s="499"/>
      <c r="EQ64" s="499"/>
      <c r="ER64" s="499"/>
      <c r="ES64" s="499"/>
      <c r="ET64" s="499"/>
      <c r="EU64" s="499"/>
      <c r="EV64" s="499"/>
      <c r="EW64" s="499"/>
      <c r="EX64" s="499"/>
      <c r="EY64" s="499"/>
      <c r="EZ64" s="499"/>
      <c r="FA64" s="499"/>
      <c r="FB64" s="499"/>
      <c r="FC64" s="499"/>
      <c r="FD64" s="499"/>
      <c r="FE64" s="499"/>
      <c r="FF64" s="499"/>
      <c r="FG64" s="499"/>
      <c r="FH64" s="499"/>
      <c r="FI64" s="499"/>
    </row>
    <row r="65" spans="1:165" s="119" customFormat="1" ht="12.75" customHeight="1" x14ac:dyDescent="0.2">
      <c r="A65" s="144" t="s">
        <v>263</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row>
    <row r="66" spans="1:165" s="119" customFormat="1" ht="12.75" customHeight="1" x14ac:dyDescent="0.2">
      <c r="A66" s="144" t="s">
        <v>264</v>
      </c>
    </row>
    <row r="67" spans="1:165" s="119" customFormat="1" ht="12.75" customHeight="1" x14ac:dyDescent="0.2">
      <c r="A67" s="144" t="s">
        <v>265</v>
      </c>
    </row>
    <row r="68" spans="1:165" s="119" customFormat="1" ht="12.75" customHeight="1" x14ac:dyDescent="0.2">
      <c r="A68" s="144" t="s">
        <v>266</v>
      </c>
    </row>
    <row r="69" spans="1:165" s="119" customFormat="1" ht="22.5" customHeight="1" x14ac:dyDescent="0.2">
      <c r="A69" s="424" t="s">
        <v>267</v>
      </c>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7"/>
      <c r="BW69" s="497"/>
      <c r="BX69" s="497"/>
      <c r="BY69" s="497"/>
      <c r="BZ69" s="497"/>
      <c r="CA69" s="497"/>
      <c r="CB69" s="497"/>
      <c r="CC69" s="497"/>
      <c r="CD69" s="497"/>
      <c r="CE69" s="497"/>
      <c r="CF69" s="497"/>
      <c r="CG69" s="497"/>
      <c r="CH69" s="497"/>
      <c r="CI69" s="497"/>
      <c r="CJ69" s="497"/>
      <c r="CK69" s="497"/>
      <c r="CL69" s="497"/>
      <c r="CM69" s="497"/>
      <c r="CN69" s="497"/>
      <c r="CO69" s="497"/>
      <c r="CP69" s="497"/>
      <c r="CQ69" s="497"/>
      <c r="CR69" s="497"/>
      <c r="CS69" s="497"/>
      <c r="CT69" s="497"/>
      <c r="CU69" s="497"/>
      <c r="CV69" s="497"/>
      <c r="CW69" s="497"/>
      <c r="CX69" s="497"/>
      <c r="CY69" s="497"/>
      <c r="CZ69" s="497"/>
      <c r="DA69" s="497"/>
      <c r="DB69" s="497"/>
      <c r="DC69" s="497"/>
      <c r="DD69" s="497"/>
      <c r="DE69" s="497"/>
      <c r="DF69" s="497"/>
      <c r="DG69" s="497"/>
      <c r="DH69" s="497"/>
      <c r="DI69" s="497"/>
      <c r="DJ69" s="497"/>
      <c r="DK69" s="497"/>
      <c r="DL69" s="497"/>
      <c r="DM69" s="497"/>
      <c r="DN69" s="497"/>
      <c r="DO69" s="497"/>
      <c r="DP69" s="497"/>
      <c r="DQ69" s="497"/>
      <c r="DR69" s="497"/>
      <c r="DS69" s="497"/>
      <c r="DT69" s="497"/>
      <c r="DU69" s="497"/>
      <c r="DV69" s="497"/>
      <c r="DW69" s="497"/>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497"/>
      <c r="EU69" s="497"/>
      <c r="EV69" s="497"/>
      <c r="EW69" s="497"/>
      <c r="EX69" s="497"/>
      <c r="EY69" s="497"/>
      <c r="EZ69" s="497"/>
      <c r="FA69" s="497"/>
      <c r="FB69" s="497"/>
      <c r="FC69" s="497"/>
      <c r="FD69" s="497"/>
      <c r="FE69" s="497"/>
      <c r="FF69" s="497"/>
      <c r="FG69" s="497"/>
      <c r="FH69" s="497"/>
      <c r="FI69" s="497"/>
    </row>
    <row r="70" spans="1:165" ht="3" customHeight="1" x14ac:dyDescent="0.2"/>
  </sheetData>
  <mergeCells count="345">
    <mergeCell ref="A63:FI63"/>
    <mergeCell ref="A64:FI64"/>
    <mergeCell ref="A69:FI69"/>
    <mergeCell ref="A57:Y57"/>
    <mergeCell ref="AH57:CM57"/>
    <mergeCell ref="A59:B59"/>
    <mergeCell ref="C59:E59"/>
    <mergeCell ref="F59:G59"/>
    <mergeCell ref="I59:W59"/>
    <mergeCell ref="X59:Z59"/>
    <mergeCell ref="AA59:AC59"/>
    <mergeCell ref="AD59:AF59"/>
    <mergeCell ref="DO52:DY52"/>
    <mergeCell ref="DZ52:EJ52"/>
    <mergeCell ref="EK52:EU52"/>
    <mergeCell ref="A53:CM53"/>
    <mergeCell ref="A54:CM54"/>
    <mergeCell ref="A56:Y56"/>
    <mergeCell ref="AH56:CM56"/>
    <mergeCell ref="I49:J49"/>
    <mergeCell ref="K49:M49"/>
    <mergeCell ref="N49:O49"/>
    <mergeCell ref="Q49:AE49"/>
    <mergeCell ref="AF49:AH49"/>
    <mergeCell ref="AI49:AK49"/>
    <mergeCell ref="AM47:BD47"/>
    <mergeCell ref="BG47:BX47"/>
    <mergeCell ref="CA47:CR47"/>
    <mergeCell ref="I42:AI43"/>
    <mergeCell ref="AQ42:BH43"/>
    <mergeCell ref="BK43:BV43"/>
    <mergeCell ref="BY43:CR43"/>
    <mergeCell ref="AQ44:BH44"/>
    <mergeCell ref="BK44:BV44"/>
    <mergeCell ref="BY44:CR44"/>
    <mergeCell ref="H38:CK38"/>
    <mergeCell ref="H39:CK39"/>
    <mergeCell ref="DB39:DM39"/>
    <mergeCell ref="DN39:DY39"/>
    <mergeCell ref="DZ39:EK39"/>
    <mergeCell ref="EL39:EW39"/>
    <mergeCell ref="EX39:FI39"/>
    <mergeCell ref="AM46:BD46"/>
    <mergeCell ref="BG46:BX46"/>
    <mergeCell ref="CA46:CR46"/>
    <mergeCell ref="DZ36:EK36"/>
    <mergeCell ref="EL36:EW36"/>
    <mergeCell ref="EX36:FI36"/>
    <mergeCell ref="A37:G40"/>
    <mergeCell ref="H37:CK37"/>
    <mergeCell ref="CL37:CS40"/>
    <mergeCell ref="CT37:DA40"/>
    <mergeCell ref="DB37:DM38"/>
    <mergeCell ref="DN37:DY38"/>
    <mergeCell ref="DZ37:EK38"/>
    <mergeCell ref="A36:G36"/>
    <mergeCell ref="H36:CK36"/>
    <mergeCell ref="CL36:CS36"/>
    <mergeCell ref="CT36:DA36"/>
    <mergeCell ref="DB36:DM36"/>
    <mergeCell ref="DN36:DY36"/>
    <mergeCell ref="H40:CK40"/>
    <mergeCell ref="DB40:DM40"/>
    <mergeCell ref="DN40:DY40"/>
    <mergeCell ref="DZ40:EK40"/>
    <mergeCell ref="EL40:EW40"/>
    <mergeCell ref="EX40:FI40"/>
    <mergeCell ref="EL37:EW38"/>
    <mergeCell ref="EX37:FI38"/>
    <mergeCell ref="EX35:FI35"/>
    <mergeCell ref="EX32:FI33"/>
    <mergeCell ref="H33:CK33"/>
    <mergeCell ref="H34:CK34"/>
    <mergeCell ref="DB34:DM34"/>
    <mergeCell ref="DN34:DY34"/>
    <mergeCell ref="DZ34:EK34"/>
    <mergeCell ref="EL34:EW34"/>
    <mergeCell ref="EX34:FI34"/>
    <mergeCell ref="A32:G35"/>
    <mergeCell ref="H32:CK32"/>
    <mergeCell ref="CL32:CS35"/>
    <mergeCell ref="CT32:DA35"/>
    <mergeCell ref="DB32:DM33"/>
    <mergeCell ref="DN32:DY33"/>
    <mergeCell ref="DZ32:EK33"/>
    <mergeCell ref="EL32:EW33"/>
    <mergeCell ref="H35:CK35"/>
    <mergeCell ref="DB35:DM35"/>
    <mergeCell ref="DN35:DY35"/>
    <mergeCell ref="DZ35:EK35"/>
    <mergeCell ref="EL35:EW35"/>
    <mergeCell ref="DZ30:EK30"/>
    <mergeCell ref="EL30:EW30"/>
    <mergeCell ref="EX30:FI30"/>
    <mergeCell ref="A31:G31"/>
    <mergeCell ref="H31:CK31"/>
    <mergeCell ref="CL31:CS31"/>
    <mergeCell ref="CT31:DA31"/>
    <mergeCell ref="DB31:DM31"/>
    <mergeCell ref="DN31:DY31"/>
    <mergeCell ref="DZ31:EK31"/>
    <mergeCell ref="A30:G30"/>
    <mergeCell ref="H30:CK30"/>
    <mergeCell ref="CL30:CS30"/>
    <mergeCell ref="CT30:DA30"/>
    <mergeCell ref="DB30:DM30"/>
    <mergeCell ref="DN30:DY30"/>
    <mergeCell ref="EL31:EW31"/>
    <mergeCell ref="EX31:FI31"/>
    <mergeCell ref="A29:G29"/>
    <mergeCell ref="H29:CK29"/>
    <mergeCell ref="CL29:CS29"/>
    <mergeCell ref="CT29:DA29"/>
    <mergeCell ref="DB29:DM29"/>
    <mergeCell ref="DN29:DY29"/>
    <mergeCell ref="DZ29:EK29"/>
    <mergeCell ref="EL29:EW29"/>
    <mergeCell ref="EX29:FI29"/>
    <mergeCell ref="A28:G28"/>
    <mergeCell ref="H28:CK28"/>
    <mergeCell ref="CL28:CS28"/>
    <mergeCell ref="CT28:DA28"/>
    <mergeCell ref="DB28:DM28"/>
    <mergeCell ref="DN28:DY28"/>
    <mergeCell ref="DZ28:EK28"/>
    <mergeCell ref="EL28:EW28"/>
    <mergeCell ref="EX28:FI28"/>
    <mergeCell ref="DZ26:EK26"/>
    <mergeCell ref="EL26:EW26"/>
    <mergeCell ref="EX26:FI26"/>
    <mergeCell ref="A27:G27"/>
    <mergeCell ref="H27:CK27"/>
    <mergeCell ref="CL27:CS27"/>
    <mergeCell ref="CT27:DA27"/>
    <mergeCell ref="DB27:DM27"/>
    <mergeCell ref="DN27:DY27"/>
    <mergeCell ref="DZ27:EK27"/>
    <mergeCell ref="A26:G26"/>
    <mergeCell ref="H26:CK26"/>
    <mergeCell ref="CL26:CS26"/>
    <mergeCell ref="CT26:DA26"/>
    <mergeCell ref="DB26:DM26"/>
    <mergeCell ref="DN26:DY26"/>
    <mergeCell ref="EL27:EW27"/>
    <mergeCell ref="EX27:FI27"/>
    <mergeCell ref="A25:G25"/>
    <mergeCell ref="H25:CK25"/>
    <mergeCell ref="CL25:CS25"/>
    <mergeCell ref="CT25:DA25"/>
    <mergeCell ref="DB25:DM25"/>
    <mergeCell ref="DN25:DY25"/>
    <mergeCell ref="DZ25:EK25"/>
    <mergeCell ref="EL25:EW25"/>
    <mergeCell ref="EX25:FI25"/>
    <mergeCell ref="A24:G24"/>
    <mergeCell ref="H24:CK24"/>
    <mergeCell ref="CL24:CS24"/>
    <mergeCell ref="CT24:DA24"/>
    <mergeCell ref="DB24:DM24"/>
    <mergeCell ref="DN24:DY24"/>
    <mergeCell ref="DZ24:EK24"/>
    <mergeCell ref="EL24:EW24"/>
    <mergeCell ref="EX24:FI24"/>
    <mergeCell ref="DZ22:EK22"/>
    <mergeCell ref="EL22:EW22"/>
    <mergeCell ref="EX22:FI22"/>
    <mergeCell ref="A23:G23"/>
    <mergeCell ref="H23:CK23"/>
    <mergeCell ref="CL23:CS23"/>
    <mergeCell ref="CT23:DA23"/>
    <mergeCell ref="DB23:DM23"/>
    <mergeCell ref="DN23:DY23"/>
    <mergeCell ref="DZ23:EK23"/>
    <mergeCell ref="A22:G22"/>
    <mergeCell ref="H22:CK22"/>
    <mergeCell ref="CL22:CS22"/>
    <mergeCell ref="CT22:DA22"/>
    <mergeCell ref="DB22:DM22"/>
    <mergeCell ref="DN22:DY22"/>
    <mergeCell ref="EL23:EW23"/>
    <mergeCell ref="EX23:FI23"/>
    <mergeCell ref="A21:G21"/>
    <mergeCell ref="H21:CK21"/>
    <mergeCell ref="CL21:CS21"/>
    <mergeCell ref="CT21:DA21"/>
    <mergeCell ref="DB21:DM21"/>
    <mergeCell ref="DN21:DY21"/>
    <mergeCell ref="DZ21:EK21"/>
    <mergeCell ref="EL21:EW21"/>
    <mergeCell ref="EX21:FI21"/>
    <mergeCell ref="A20:G20"/>
    <mergeCell ref="H20:CK20"/>
    <mergeCell ref="CL20:CS20"/>
    <mergeCell ref="CT20:DA20"/>
    <mergeCell ref="DB20:DM20"/>
    <mergeCell ref="DN20:DY20"/>
    <mergeCell ref="DZ20:EK20"/>
    <mergeCell ref="EL20:EW20"/>
    <mergeCell ref="EX20:FI20"/>
    <mergeCell ref="DZ18:EK18"/>
    <mergeCell ref="EL18:EW18"/>
    <mergeCell ref="EX18:FI18"/>
    <mergeCell ref="A19:G19"/>
    <mergeCell ref="H19:CK19"/>
    <mergeCell ref="CL19:CS19"/>
    <mergeCell ref="CT19:DA19"/>
    <mergeCell ref="DB19:DM19"/>
    <mergeCell ref="DN19:DY19"/>
    <mergeCell ref="DZ19:EK19"/>
    <mergeCell ref="A18:G18"/>
    <mergeCell ref="H18:CK18"/>
    <mergeCell ref="CL18:CS18"/>
    <mergeCell ref="CT18:DA18"/>
    <mergeCell ref="DB18:DM18"/>
    <mergeCell ref="DN18:DY18"/>
    <mergeCell ref="EL19:EW19"/>
    <mergeCell ref="EX19:FI19"/>
    <mergeCell ref="A17:G17"/>
    <mergeCell ref="H17:CK17"/>
    <mergeCell ref="CL17:CS17"/>
    <mergeCell ref="CT17:DA17"/>
    <mergeCell ref="DB17:DM17"/>
    <mergeCell ref="DN17:DY17"/>
    <mergeCell ref="DZ17:EK17"/>
    <mergeCell ref="EL17:EW17"/>
    <mergeCell ref="EX17:FI17"/>
    <mergeCell ref="A16:G16"/>
    <mergeCell ref="H16:CK16"/>
    <mergeCell ref="CL16:CS16"/>
    <mergeCell ref="CT16:DA16"/>
    <mergeCell ref="DB16:DM16"/>
    <mergeCell ref="DN16:DY16"/>
    <mergeCell ref="DZ16:EK16"/>
    <mergeCell ref="EL16:EW16"/>
    <mergeCell ref="EX16:FI16"/>
    <mergeCell ref="DZ14:EK14"/>
    <mergeCell ref="EL14:EW14"/>
    <mergeCell ref="EX14:FI14"/>
    <mergeCell ref="A15:G15"/>
    <mergeCell ref="H15:CK15"/>
    <mergeCell ref="CL15:CS15"/>
    <mergeCell ref="CT15:DA15"/>
    <mergeCell ref="DB15:DM15"/>
    <mergeCell ref="DN15:DY15"/>
    <mergeCell ref="DZ15:EK15"/>
    <mergeCell ref="A14:G14"/>
    <mergeCell ref="H14:CK14"/>
    <mergeCell ref="CL14:CS14"/>
    <mergeCell ref="CT14:DA14"/>
    <mergeCell ref="DB14:DM14"/>
    <mergeCell ref="DN14:DY14"/>
    <mergeCell ref="EL15:EW15"/>
    <mergeCell ref="EX15:FI15"/>
    <mergeCell ref="A13:G13"/>
    <mergeCell ref="H13:CK13"/>
    <mergeCell ref="CL13:CS13"/>
    <mergeCell ref="CT13:DA13"/>
    <mergeCell ref="DB13:DM13"/>
    <mergeCell ref="DN13:DY13"/>
    <mergeCell ref="DZ13:EK13"/>
    <mergeCell ref="EL13:EW13"/>
    <mergeCell ref="EX13:FI13"/>
    <mergeCell ref="A12:G12"/>
    <mergeCell ref="H12:CK12"/>
    <mergeCell ref="CL12:CS12"/>
    <mergeCell ref="CT12:DA12"/>
    <mergeCell ref="DB12:DM12"/>
    <mergeCell ref="DN12:DY12"/>
    <mergeCell ref="DZ12:EK12"/>
    <mergeCell ref="EL12:EW12"/>
    <mergeCell ref="EX12:FI12"/>
    <mergeCell ref="DZ10:EK10"/>
    <mergeCell ref="EL10:EW10"/>
    <mergeCell ref="EX10:FI10"/>
    <mergeCell ref="A11:G11"/>
    <mergeCell ref="H11:CK11"/>
    <mergeCell ref="CL11:CS11"/>
    <mergeCell ref="CT11:DA11"/>
    <mergeCell ref="DB11:DM11"/>
    <mergeCell ref="DN11:DY11"/>
    <mergeCell ref="DZ11:EK11"/>
    <mergeCell ref="A10:G10"/>
    <mergeCell ref="H10:CK10"/>
    <mergeCell ref="CL10:CS10"/>
    <mergeCell ref="CT10:DA10"/>
    <mergeCell ref="DB10:DM10"/>
    <mergeCell ref="DN10:DY10"/>
    <mergeCell ref="EL11:EW11"/>
    <mergeCell ref="EX11:FI11"/>
    <mergeCell ref="DZ8:EK8"/>
    <mergeCell ref="EL8:EW8"/>
    <mergeCell ref="EX8:FI8"/>
    <mergeCell ref="A9:G9"/>
    <mergeCell ref="H9:CK9"/>
    <mergeCell ref="CL9:CS9"/>
    <mergeCell ref="CT9:DA9"/>
    <mergeCell ref="DB9:DM9"/>
    <mergeCell ref="DN9:DY9"/>
    <mergeCell ref="DZ9:EK9"/>
    <mergeCell ref="EL9:EW9"/>
    <mergeCell ref="EX9:FI9"/>
    <mergeCell ref="A8:G8"/>
    <mergeCell ref="H8:CK8"/>
    <mergeCell ref="CL8:CS8"/>
    <mergeCell ref="CT8:DA8"/>
    <mergeCell ref="DB8:DM8"/>
    <mergeCell ref="DN8:DY8"/>
    <mergeCell ref="B1:FH1"/>
    <mergeCell ref="A3:G5"/>
    <mergeCell ref="H3:CK5"/>
    <mergeCell ref="CL3:CS5"/>
    <mergeCell ref="CT3:DA5"/>
    <mergeCell ref="DB3:DM5"/>
    <mergeCell ref="DN3:FI3"/>
    <mergeCell ref="DN4:DS4"/>
    <mergeCell ref="DT4:DV4"/>
    <mergeCell ref="DW4:DY4"/>
    <mergeCell ref="EX4:FI5"/>
    <mergeCell ref="DN5:DY5"/>
    <mergeCell ref="DZ5:EK5"/>
    <mergeCell ref="EL5:EW5"/>
    <mergeCell ref="EL4:EQ4"/>
    <mergeCell ref="ER4:ET4"/>
    <mergeCell ref="EU4:EW4"/>
    <mergeCell ref="EX6:FI6"/>
    <mergeCell ref="A6:G6"/>
    <mergeCell ref="DZ7:EK7"/>
    <mergeCell ref="EL7:EW7"/>
    <mergeCell ref="EX7:FI7"/>
    <mergeCell ref="DZ4:EE4"/>
    <mergeCell ref="EF4:EH4"/>
    <mergeCell ref="EI4:EK4"/>
    <mergeCell ref="DZ6:EK6"/>
    <mergeCell ref="H6:CK6"/>
    <mergeCell ref="CL6:CS6"/>
    <mergeCell ref="CT6:DA6"/>
    <mergeCell ref="DB6:DM6"/>
    <mergeCell ref="DN6:DY6"/>
    <mergeCell ref="A7:G7"/>
    <mergeCell ref="H7:CK7"/>
    <mergeCell ref="CL7:CS7"/>
    <mergeCell ref="CT7:DA7"/>
    <mergeCell ref="DB7:DM7"/>
    <mergeCell ref="DN7:DY7"/>
    <mergeCell ref="EL6:EW6"/>
  </mergeCells>
  <pageMargins left="0.47244094488188981" right="0.39370078740157483" top="0.70866141732283472" bottom="0.31496062992125984" header="0.19685039370078741" footer="0.19685039370078741"/>
  <pageSetup paperSize="9" scale="77"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1"/>
  <sheetViews>
    <sheetView showGridLines="0" view="pageBreakPreview" zoomScaleSheetLayoutView="100" workbookViewId="0">
      <selection activeCell="P84" sqref="P84:AZ84"/>
    </sheetView>
  </sheetViews>
  <sheetFormatPr defaultColWidth="0.85546875" defaultRowHeight="15" customHeight="1" x14ac:dyDescent="0.25"/>
  <cols>
    <col min="1" max="52" width="3.85546875" style="52" customWidth="1"/>
    <col min="53" max="63" width="0.85546875" style="22"/>
    <col min="64" max="64" width="18.85546875" style="22" customWidth="1"/>
    <col min="65" max="66" width="0.85546875" style="22"/>
    <col min="67" max="67" width="18.140625" style="22" customWidth="1"/>
    <col min="68" max="16384" width="0.85546875" style="22"/>
  </cols>
  <sheetData>
    <row r="1" spans="1:53" ht="31.5" customHeight="1" x14ac:dyDescent="0.25">
      <c r="A1" s="503" t="s">
        <v>561</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row>
    <row r="2" spans="1:53" ht="9"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3" ht="15" customHeight="1" x14ac:dyDescent="0.25">
      <c r="A3" s="504" t="s">
        <v>39</v>
      </c>
      <c r="B3" s="504"/>
      <c r="C3" s="504"/>
      <c r="D3" s="504"/>
      <c r="E3" s="504"/>
      <c r="F3" s="504"/>
      <c r="G3" s="504"/>
      <c r="H3" s="504"/>
      <c r="I3" s="504"/>
      <c r="J3" s="504"/>
      <c r="K3" s="504"/>
      <c r="L3" s="505" t="s">
        <v>322</v>
      </c>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row>
    <row r="4" spans="1:53" ht="15" customHeight="1" x14ac:dyDescent="0.25">
      <c r="A4" s="504" t="s">
        <v>286</v>
      </c>
      <c r="B4" s="504"/>
      <c r="C4" s="504"/>
      <c r="D4" s="504"/>
      <c r="E4" s="504"/>
      <c r="F4" s="504"/>
      <c r="G4" s="504"/>
      <c r="H4" s="504"/>
      <c r="I4" s="504"/>
      <c r="J4" s="504"/>
      <c r="K4" s="504"/>
      <c r="L4" s="506">
        <v>2</v>
      </c>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row>
    <row r="5" spans="1:53" ht="9" customHeight="1" x14ac:dyDescent="0.25">
      <c r="A5" s="504"/>
      <c r="B5" s="504"/>
      <c r="C5" s="504"/>
      <c r="D5" s="504"/>
      <c r="E5" s="504"/>
      <c r="F5" s="504"/>
      <c r="G5" s="504"/>
      <c r="H5" s="504"/>
      <c r="I5" s="504"/>
      <c r="J5" s="504"/>
      <c r="K5" s="504"/>
      <c r="L5" s="507" t="s">
        <v>287</v>
      </c>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row>
    <row r="6" spans="1:53" ht="15" hidden="1" customHeight="1" x14ac:dyDescent="0.25">
      <c r="A6" s="504" t="s">
        <v>288</v>
      </c>
      <c r="B6" s="504"/>
      <c r="C6" s="504"/>
      <c r="D6" s="504"/>
      <c r="E6" s="504"/>
      <c r="F6" s="504"/>
      <c r="G6" s="504"/>
      <c r="H6" s="504"/>
      <c r="I6" s="504"/>
      <c r="J6" s="504"/>
      <c r="K6" s="504"/>
      <c r="L6" s="24" t="s">
        <v>289</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53" ht="18" customHeight="1" x14ac:dyDescent="0.25">
      <c r="A7" s="25"/>
      <c r="B7" s="508" t="s">
        <v>337</v>
      </c>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26"/>
      <c r="AU7" s="26"/>
      <c r="AV7" s="26"/>
      <c r="AW7" s="26"/>
      <c r="AX7" s="26"/>
      <c r="AY7" s="26"/>
      <c r="AZ7" s="26"/>
    </row>
    <row r="8" spans="1:53" s="27" customFormat="1" ht="8.1" customHeight="1" x14ac:dyDescent="0.2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row>
    <row r="9" spans="1:53" ht="24.95" customHeight="1" x14ac:dyDescent="0.25">
      <c r="A9" s="25"/>
      <c r="B9" s="509" t="s">
        <v>0</v>
      </c>
      <c r="C9" s="510"/>
      <c r="D9" s="510"/>
      <c r="E9" s="510"/>
      <c r="F9" s="510"/>
      <c r="G9" s="510"/>
      <c r="H9" s="510"/>
      <c r="I9" s="510"/>
      <c r="J9" s="510"/>
      <c r="K9" s="510"/>
      <c r="L9" s="510"/>
      <c r="M9" s="510"/>
      <c r="N9" s="510"/>
      <c r="O9" s="510"/>
      <c r="P9" s="510"/>
      <c r="Q9" s="510"/>
      <c r="R9" s="510"/>
      <c r="S9" s="510"/>
      <c r="T9" s="510"/>
      <c r="U9" s="510"/>
      <c r="V9" s="510"/>
      <c r="W9" s="510"/>
      <c r="X9" s="510"/>
      <c r="Y9" s="511"/>
      <c r="Z9" s="509" t="s">
        <v>290</v>
      </c>
      <c r="AA9" s="510"/>
      <c r="AB9" s="511"/>
      <c r="AC9" s="518" t="s">
        <v>291</v>
      </c>
      <c r="AD9" s="519"/>
      <c r="AE9" s="519"/>
      <c r="AF9" s="519"/>
      <c r="AG9" s="519"/>
      <c r="AH9" s="519"/>
      <c r="AI9" s="519"/>
      <c r="AJ9" s="519"/>
      <c r="AK9" s="519"/>
      <c r="AL9" s="519"/>
      <c r="AM9" s="519"/>
      <c r="AN9" s="519"/>
      <c r="AO9" s="519"/>
      <c r="AP9" s="519"/>
      <c r="AQ9" s="519"/>
      <c r="AR9" s="519"/>
      <c r="AS9" s="519"/>
      <c r="AT9" s="519"/>
      <c r="AU9" s="519"/>
      <c r="AV9" s="519"/>
      <c r="AW9" s="519"/>
      <c r="AX9" s="519"/>
      <c r="AY9" s="519"/>
      <c r="AZ9" s="519"/>
    </row>
    <row r="10" spans="1:53" s="28" customFormat="1" ht="24.95" customHeight="1" x14ac:dyDescent="0.25">
      <c r="A10" s="25"/>
      <c r="B10" s="512"/>
      <c r="C10" s="513"/>
      <c r="D10" s="513"/>
      <c r="E10" s="513"/>
      <c r="F10" s="513"/>
      <c r="G10" s="513"/>
      <c r="H10" s="513"/>
      <c r="I10" s="513"/>
      <c r="J10" s="513"/>
      <c r="K10" s="513"/>
      <c r="L10" s="513"/>
      <c r="M10" s="513"/>
      <c r="N10" s="513"/>
      <c r="O10" s="513"/>
      <c r="P10" s="513"/>
      <c r="Q10" s="513"/>
      <c r="R10" s="513"/>
      <c r="S10" s="513"/>
      <c r="T10" s="513"/>
      <c r="U10" s="513"/>
      <c r="V10" s="513"/>
      <c r="W10" s="513"/>
      <c r="X10" s="513"/>
      <c r="Y10" s="514"/>
      <c r="Z10" s="512"/>
      <c r="AA10" s="513"/>
      <c r="AB10" s="514"/>
      <c r="AC10" s="509" t="s">
        <v>562</v>
      </c>
      <c r="AD10" s="510"/>
      <c r="AE10" s="510"/>
      <c r="AF10" s="510"/>
      <c r="AG10" s="510"/>
      <c r="AH10" s="510"/>
      <c r="AI10" s="510"/>
      <c r="AJ10" s="511"/>
      <c r="AK10" s="520" t="s">
        <v>563</v>
      </c>
      <c r="AL10" s="520"/>
      <c r="AM10" s="520"/>
      <c r="AN10" s="520"/>
      <c r="AO10" s="520"/>
      <c r="AP10" s="520"/>
      <c r="AQ10" s="520"/>
      <c r="AR10" s="520"/>
      <c r="AS10" s="510" t="s">
        <v>564</v>
      </c>
      <c r="AT10" s="510"/>
      <c r="AU10" s="510"/>
      <c r="AV10" s="510"/>
      <c r="AW10" s="510"/>
      <c r="AX10" s="510"/>
      <c r="AY10" s="510"/>
      <c r="AZ10" s="510"/>
    </row>
    <row r="11" spans="1:53" s="28" customFormat="1" ht="24.95" customHeight="1" x14ac:dyDescent="0.25">
      <c r="A11" s="25"/>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7"/>
      <c r="Z11" s="515"/>
      <c r="AA11" s="516"/>
      <c r="AB11" s="517"/>
      <c r="AC11" s="515"/>
      <c r="AD11" s="516"/>
      <c r="AE11" s="516"/>
      <c r="AF11" s="516"/>
      <c r="AG11" s="516"/>
      <c r="AH11" s="516"/>
      <c r="AI11" s="516"/>
      <c r="AJ11" s="517"/>
      <c r="AK11" s="520"/>
      <c r="AL11" s="520"/>
      <c r="AM11" s="520"/>
      <c r="AN11" s="520"/>
      <c r="AO11" s="520"/>
      <c r="AP11" s="520"/>
      <c r="AQ11" s="520"/>
      <c r="AR11" s="520"/>
      <c r="AS11" s="516"/>
      <c r="AT11" s="516"/>
      <c r="AU11" s="516"/>
      <c r="AV11" s="516"/>
      <c r="AW11" s="516"/>
      <c r="AX11" s="516"/>
      <c r="AY11" s="516"/>
      <c r="AZ11" s="516"/>
    </row>
    <row r="12" spans="1:53" s="28" customFormat="1" ht="15" customHeight="1" x14ac:dyDescent="0.25">
      <c r="A12" s="29"/>
      <c r="B12" s="521">
        <v>1</v>
      </c>
      <c r="C12" s="522"/>
      <c r="D12" s="522"/>
      <c r="E12" s="522"/>
      <c r="F12" s="522"/>
      <c r="G12" s="522"/>
      <c r="H12" s="522"/>
      <c r="I12" s="522"/>
      <c r="J12" s="522"/>
      <c r="K12" s="522"/>
      <c r="L12" s="522"/>
      <c r="M12" s="522"/>
      <c r="N12" s="522"/>
      <c r="O12" s="522"/>
      <c r="P12" s="522"/>
      <c r="Q12" s="522"/>
      <c r="R12" s="522"/>
      <c r="S12" s="522"/>
      <c r="T12" s="522"/>
      <c r="U12" s="522"/>
      <c r="V12" s="522"/>
      <c r="W12" s="522"/>
      <c r="X12" s="522"/>
      <c r="Y12" s="523"/>
      <c r="Z12" s="524" t="s">
        <v>12</v>
      </c>
      <c r="AA12" s="525"/>
      <c r="AB12" s="526"/>
      <c r="AC12" s="524" t="s">
        <v>13</v>
      </c>
      <c r="AD12" s="525"/>
      <c r="AE12" s="525"/>
      <c r="AF12" s="525"/>
      <c r="AG12" s="525"/>
      <c r="AH12" s="525"/>
      <c r="AI12" s="525"/>
      <c r="AJ12" s="526"/>
      <c r="AK12" s="524" t="s">
        <v>14</v>
      </c>
      <c r="AL12" s="525"/>
      <c r="AM12" s="525"/>
      <c r="AN12" s="525"/>
      <c r="AO12" s="525"/>
      <c r="AP12" s="525"/>
      <c r="AQ12" s="525"/>
      <c r="AR12" s="526"/>
      <c r="AS12" s="524" t="s">
        <v>15</v>
      </c>
      <c r="AT12" s="525"/>
      <c r="AU12" s="525"/>
      <c r="AV12" s="525"/>
      <c r="AW12" s="525"/>
      <c r="AX12" s="525"/>
      <c r="AY12" s="525"/>
      <c r="AZ12" s="525"/>
    </row>
    <row r="13" spans="1:53" s="26" customFormat="1" ht="19.5" hidden="1" customHeight="1" x14ac:dyDescent="0.25">
      <c r="B13" s="527" t="s">
        <v>338</v>
      </c>
      <c r="C13" s="528"/>
      <c r="D13" s="528"/>
      <c r="E13" s="528"/>
      <c r="F13" s="528"/>
      <c r="G13" s="528"/>
      <c r="H13" s="528"/>
      <c r="I13" s="528"/>
      <c r="J13" s="528"/>
      <c r="K13" s="528"/>
      <c r="L13" s="528"/>
      <c r="M13" s="528"/>
      <c r="N13" s="528"/>
      <c r="O13" s="528"/>
      <c r="P13" s="528"/>
      <c r="Q13" s="528"/>
      <c r="R13" s="528"/>
      <c r="S13" s="528"/>
      <c r="T13" s="528"/>
      <c r="U13" s="528"/>
      <c r="V13" s="528"/>
      <c r="W13" s="528"/>
      <c r="X13" s="528"/>
      <c r="Y13" s="529"/>
      <c r="Z13" s="530" t="s">
        <v>292</v>
      </c>
      <c r="AA13" s="531"/>
      <c r="AB13" s="532"/>
      <c r="AC13" s="533"/>
      <c r="AD13" s="534"/>
      <c r="AE13" s="534"/>
      <c r="AF13" s="534"/>
      <c r="AG13" s="534"/>
      <c r="AH13" s="534"/>
      <c r="AI13" s="534"/>
      <c r="AJ13" s="535"/>
      <c r="AK13" s="533"/>
      <c r="AL13" s="534"/>
      <c r="AM13" s="534"/>
      <c r="AN13" s="534"/>
      <c r="AO13" s="534"/>
      <c r="AP13" s="534"/>
      <c r="AQ13" s="534"/>
      <c r="AR13" s="535"/>
      <c r="AS13" s="533"/>
      <c r="AT13" s="534"/>
      <c r="AU13" s="534"/>
      <c r="AV13" s="534"/>
      <c r="AW13" s="534"/>
      <c r="AX13" s="534"/>
      <c r="AY13" s="534"/>
      <c r="AZ13" s="536"/>
      <c r="BA13" s="30"/>
    </row>
    <row r="14" spans="1:53" s="26" customFormat="1" ht="32.25" hidden="1" customHeight="1" x14ac:dyDescent="0.25">
      <c r="B14" s="527" t="s">
        <v>339</v>
      </c>
      <c r="C14" s="528"/>
      <c r="D14" s="528"/>
      <c r="E14" s="528"/>
      <c r="F14" s="528"/>
      <c r="G14" s="528"/>
      <c r="H14" s="528"/>
      <c r="I14" s="528"/>
      <c r="J14" s="528"/>
      <c r="K14" s="528"/>
      <c r="L14" s="528"/>
      <c r="M14" s="528"/>
      <c r="N14" s="528"/>
      <c r="O14" s="528"/>
      <c r="P14" s="528"/>
      <c r="Q14" s="528"/>
      <c r="R14" s="528"/>
      <c r="S14" s="528"/>
      <c r="T14" s="528"/>
      <c r="U14" s="528"/>
      <c r="V14" s="528"/>
      <c r="W14" s="528"/>
      <c r="X14" s="528"/>
      <c r="Y14" s="529"/>
      <c r="Z14" s="537" t="s">
        <v>293</v>
      </c>
      <c r="AA14" s="538"/>
      <c r="AB14" s="539"/>
      <c r="AC14" s="540"/>
      <c r="AD14" s="541"/>
      <c r="AE14" s="541"/>
      <c r="AF14" s="541"/>
      <c r="AG14" s="541"/>
      <c r="AH14" s="541"/>
      <c r="AI14" s="541"/>
      <c r="AJ14" s="542"/>
      <c r="AK14" s="540"/>
      <c r="AL14" s="541"/>
      <c r="AM14" s="541"/>
      <c r="AN14" s="541"/>
      <c r="AO14" s="541"/>
      <c r="AP14" s="541"/>
      <c r="AQ14" s="541"/>
      <c r="AR14" s="542"/>
      <c r="AS14" s="540"/>
      <c r="AT14" s="541"/>
      <c r="AU14" s="541"/>
      <c r="AV14" s="541"/>
      <c r="AW14" s="541"/>
      <c r="AX14" s="541"/>
      <c r="AY14" s="541"/>
      <c r="AZ14" s="543"/>
      <c r="BA14" s="30"/>
    </row>
    <row r="15" spans="1:53" s="32" customFormat="1" ht="18" customHeight="1" x14ac:dyDescent="0.25">
      <c r="A15" s="31"/>
      <c r="B15" s="527" t="s">
        <v>340</v>
      </c>
      <c r="C15" s="528"/>
      <c r="D15" s="528"/>
      <c r="E15" s="528"/>
      <c r="F15" s="528"/>
      <c r="G15" s="528"/>
      <c r="H15" s="528"/>
      <c r="I15" s="528"/>
      <c r="J15" s="528"/>
      <c r="K15" s="528"/>
      <c r="L15" s="528"/>
      <c r="M15" s="528"/>
      <c r="N15" s="528"/>
      <c r="O15" s="528"/>
      <c r="P15" s="528"/>
      <c r="Q15" s="528"/>
      <c r="R15" s="528"/>
      <c r="S15" s="528"/>
      <c r="T15" s="528"/>
      <c r="U15" s="528"/>
      <c r="V15" s="528"/>
      <c r="W15" s="528"/>
      <c r="X15" s="528"/>
      <c r="Y15" s="529"/>
      <c r="Z15" s="537" t="s">
        <v>294</v>
      </c>
      <c r="AA15" s="538"/>
      <c r="AB15" s="539"/>
      <c r="AC15" s="544">
        <f>AC34</f>
        <v>86720819.999628007</v>
      </c>
      <c r="AD15" s="519"/>
      <c r="AE15" s="519"/>
      <c r="AF15" s="519"/>
      <c r="AG15" s="519"/>
      <c r="AH15" s="519"/>
      <c r="AI15" s="519"/>
      <c r="AJ15" s="545"/>
      <c r="AK15" s="544">
        <f t="shared" ref="AK15" si="0">AK34</f>
        <v>62856980</v>
      </c>
      <c r="AL15" s="519"/>
      <c r="AM15" s="519"/>
      <c r="AN15" s="519"/>
      <c r="AO15" s="519"/>
      <c r="AP15" s="519"/>
      <c r="AQ15" s="519"/>
      <c r="AR15" s="545"/>
      <c r="AS15" s="544">
        <f t="shared" ref="AS15" si="1">AS34</f>
        <v>62856980</v>
      </c>
      <c r="AT15" s="519"/>
      <c r="AU15" s="519"/>
      <c r="AV15" s="519"/>
      <c r="AW15" s="519"/>
      <c r="AX15" s="519"/>
      <c r="AY15" s="519"/>
      <c r="AZ15" s="545"/>
    </row>
    <row r="16" spans="1:53" s="31" customFormat="1" ht="17.25" hidden="1" customHeight="1" x14ac:dyDescent="0.25">
      <c r="B16" s="527" t="s">
        <v>341</v>
      </c>
      <c r="C16" s="528"/>
      <c r="D16" s="528"/>
      <c r="E16" s="528"/>
      <c r="F16" s="528"/>
      <c r="G16" s="528"/>
      <c r="H16" s="528"/>
      <c r="I16" s="528"/>
      <c r="J16" s="528"/>
      <c r="K16" s="528"/>
      <c r="L16" s="528"/>
      <c r="M16" s="528"/>
      <c r="N16" s="528"/>
      <c r="O16" s="528"/>
      <c r="P16" s="528"/>
      <c r="Q16" s="528"/>
      <c r="R16" s="528"/>
      <c r="S16" s="528"/>
      <c r="T16" s="528"/>
      <c r="U16" s="528"/>
      <c r="V16" s="528"/>
      <c r="W16" s="528"/>
      <c r="X16" s="528"/>
      <c r="Y16" s="529"/>
      <c r="Z16" s="537" t="s">
        <v>295</v>
      </c>
      <c r="AA16" s="538"/>
      <c r="AB16" s="539"/>
      <c r="AC16" s="518"/>
      <c r="AD16" s="519"/>
      <c r="AE16" s="519"/>
      <c r="AF16" s="519"/>
      <c r="AG16" s="519"/>
      <c r="AH16" s="519"/>
      <c r="AI16" s="519"/>
      <c r="AJ16" s="545"/>
      <c r="AK16" s="518"/>
      <c r="AL16" s="519"/>
      <c r="AM16" s="519"/>
      <c r="AN16" s="519"/>
      <c r="AO16" s="519"/>
      <c r="AP16" s="519"/>
      <c r="AQ16" s="519"/>
      <c r="AR16" s="545"/>
      <c r="AS16" s="518"/>
      <c r="AT16" s="519"/>
      <c r="AU16" s="519"/>
      <c r="AV16" s="519"/>
      <c r="AW16" s="519"/>
      <c r="AX16" s="519"/>
      <c r="AY16" s="519"/>
      <c r="AZ16" s="546"/>
    </row>
    <row r="17" spans="1:53" s="31" customFormat="1" ht="32.25" hidden="1" customHeight="1" x14ac:dyDescent="0.25">
      <c r="B17" s="527" t="s">
        <v>342</v>
      </c>
      <c r="C17" s="528"/>
      <c r="D17" s="528"/>
      <c r="E17" s="528"/>
      <c r="F17" s="528"/>
      <c r="G17" s="528"/>
      <c r="H17" s="528"/>
      <c r="I17" s="528"/>
      <c r="J17" s="528"/>
      <c r="K17" s="528"/>
      <c r="L17" s="528"/>
      <c r="M17" s="528"/>
      <c r="N17" s="528"/>
      <c r="O17" s="528"/>
      <c r="P17" s="528"/>
      <c r="Q17" s="528"/>
      <c r="R17" s="528"/>
      <c r="S17" s="528"/>
      <c r="T17" s="528"/>
      <c r="U17" s="528"/>
      <c r="V17" s="528"/>
      <c r="W17" s="528"/>
      <c r="X17" s="528"/>
      <c r="Y17" s="529"/>
      <c r="Z17" s="537" t="s">
        <v>296</v>
      </c>
      <c r="AA17" s="538"/>
      <c r="AB17" s="539"/>
      <c r="AC17" s="518"/>
      <c r="AD17" s="519"/>
      <c r="AE17" s="519"/>
      <c r="AF17" s="519"/>
      <c r="AG17" s="519"/>
      <c r="AH17" s="519"/>
      <c r="AI17" s="519"/>
      <c r="AJ17" s="545"/>
      <c r="AK17" s="518"/>
      <c r="AL17" s="519"/>
      <c r="AM17" s="519"/>
      <c r="AN17" s="519"/>
      <c r="AO17" s="519"/>
      <c r="AP17" s="519"/>
      <c r="AQ17" s="519"/>
      <c r="AR17" s="545"/>
      <c r="AS17" s="518"/>
      <c r="AT17" s="519"/>
      <c r="AU17" s="519"/>
      <c r="AV17" s="519"/>
      <c r="AW17" s="519"/>
      <c r="AX17" s="519"/>
      <c r="AY17" s="519"/>
      <c r="AZ17" s="546"/>
    </row>
    <row r="18" spans="1:53" s="31" customFormat="1" ht="31.5" customHeight="1" thickBot="1" x14ac:dyDescent="0.3">
      <c r="B18" s="547" t="s">
        <v>343</v>
      </c>
      <c r="C18" s="548"/>
      <c r="D18" s="548"/>
      <c r="E18" s="548"/>
      <c r="F18" s="548"/>
      <c r="G18" s="548"/>
      <c r="H18" s="548"/>
      <c r="I18" s="548"/>
      <c r="J18" s="548"/>
      <c r="K18" s="548"/>
      <c r="L18" s="548"/>
      <c r="M18" s="548"/>
      <c r="N18" s="548"/>
      <c r="O18" s="548"/>
      <c r="P18" s="548"/>
      <c r="Q18" s="548"/>
      <c r="R18" s="548"/>
      <c r="S18" s="548"/>
      <c r="T18" s="548"/>
      <c r="U18" s="548"/>
      <c r="V18" s="548"/>
      <c r="W18" s="548"/>
      <c r="X18" s="548"/>
      <c r="Y18" s="549"/>
      <c r="Z18" s="550" t="s">
        <v>297</v>
      </c>
      <c r="AA18" s="551"/>
      <c r="AB18" s="552"/>
      <c r="AC18" s="553">
        <f>AC15</f>
        <v>86720819.999628007</v>
      </c>
      <c r="AD18" s="554"/>
      <c r="AE18" s="554"/>
      <c r="AF18" s="554"/>
      <c r="AG18" s="554"/>
      <c r="AH18" s="554"/>
      <c r="AI18" s="554"/>
      <c r="AJ18" s="555"/>
      <c r="AK18" s="553">
        <f>AK15</f>
        <v>62856980</v>
      </c>
      <c r="AL18" s="554"/>
      <c r="AM18" s="554"/>
      <c r="AN18" s="554"/>
      <c r="AO18" s="554"/>
      <c r="AP18" s="554"/>
      <c r="AQ18" s="554"/>
      <c r="AR18" s="555"/>
      <c r="AS18" s="553">
        <f t="shared" ref="AS18" si="2">AS15</f>
        <v>62856980</v>
      </c>
      <c r="AT18" s="554"/>
      <c r="AU18" s="554"/>
      <c r="AV18" s="554"/>
      <c r="AW18" s="554"/>
      <c r="AX18" s="554"/>
      <c r="AY18" s="554"/>
      <c r="AZ18" s="555"/>
    </row>
    <row r="19" spans="1:53" s="35" customFormat="1" ht="5.25" customHeight="1" x14ac:dyDescent="0.25">
      <c r="A19" s="25"/>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3" s="25" customFormat="1" ht="18" customHeight="1" x14ac:dyDescent="0.25">
      <c r="B20" s="556" t="s">
        <v>344</v>
      </c>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row>
    <row r="21" spans="1:53" s="28" customFormat="1" ht="8.1" customHeight="1" x14ac:dyDescent="0.25">
      <c r="A21" s="36"/>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6"/>
    </row>
    <row r="22" spans="1:53" s="28" customFormat="1" ht="15.6" customHeight="1" x14ac:dyDescent="0.25">
      <c r="A22" s="36"/>
      <c r="B22" s="558" t="s">
        <v>0</v>
      </c>
      <c r="C22" s="559"/>
      <c r="D22" s="559"/>
      <c r="E22" s="559"/>
      <c r="F22" s="559"/>
      <c r="G22" s="559"/>
      <c r="H22" s="559"/>
      <c r="I22" s="559"/>
      <c r="J22" s="559"/>
      <c r="K22" s="559"/>
      <c r="L22" s="559"/>
      <c r="M22" s="559"/>
      <c r="N22" s="559"/>
      <c r="O22" s="559"/>
      <c r="P22" s="559"/>
      <c r="Q22" s="559"/>
      <c r="R22" s="559"/>
      <c r="S22" s="559"/>
      <c r="T22" s="559"/>
      <c r="U22" s="559"/>
      <c r="V22" s="559"/>
      <c r="W22" s="559"/>
      <c r="X22" s="559"/>
      <c r="Y22" s="560"/>
      <c r="Z22" s="558" t="s">
        <v>290</v>
      </c>
      <c r="AA22" s="559"/>
      <c r="AB22" s="560"/>
      <c r="AC22" s="567" t="s">
        <v>345</v>
      </c>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36"/>
    </row>
    <row r="23" spans="1:53" s="28" customFormat="1" ht="24.95" customHeight="1" x14ac:dyDescent="0.25">
      <c r="A23" s="36"/>
      <c r="B23" s="561"/>
      <c r="C23" s="562"/>
      <c r="D23" s="562"/>
      <c r="E23" s="562"/>
      <c r="F23" s="562"/>
      <c r="G23" s="562"/>
      <c r="H23" s="562"/>
      <c r="I23" s="562"/>
      <c r="J23" s="562"/>
      <c r="K23" s="562"/>
      <c r="L23" s="562"/>
      <c r="M23" s="562"/>
      <c r="N23" s="562"/>
      <c r="O23" s="562"/>
      <c r="P23" s="562"/>
      <c r="Q23" s="562"/>
      <c r="R23" s="562"/>
      <c r="S23" s="562"/>
      <c r="T23" s="562"/>
      <c r="U23" s="562"/>
      <c r="V23" s="562"/>
      <c r="W23" s="562"/>
      <c r="X23" s="562"/>
      <c r="Y23" s="563"/>
      <c r="Z23" s="561"/>
      <c r="AA23" s="562"/>
      <c r="AB23" s="563"/>
      <c r="AC23" s="558" t="str">
        <f>AC10</f>
        <v>на  2025 год
(на текущий 
финансовый год)</v>
      </c>
      <c r="AD23" s="559"/>
      <c r="AE23" s="559"/>
      <c r="AF23" s="559"/>
      <c r="AG23" s="559"/>
      <c r="AH23" s="559"/>
      <c r="AI23" s="559"/>
      <c r="AJ23" s="560"/>
      <c r="AK23" s="569" t="str">
        <f>AK10</f>
        <v>на  2026 год 
(на первый год 
планового периода)</v>
      </c>
      <c r="AL23" s="569"/>
      <c r="AM23" s="569"/>
      <c r="AN23" s="569"/>
      <c r="AO23" s="569"/>
      <c r="AP23" s="569"/>
      <c r="AQ23" s="569"/>
      <c r="AR23" s="569"/>
      <c r="AS23" s="559" t="str">
        <f>AS10</f>
        <v>на  2027 год 
(на второй год 
планового периода)</v>
      </c>
      <c r="AT23" s="559"/>
      <c r="AU23" s="559"/>
      <c r="AV23" s="559"/>
      <c r="AW23" s="559"/>
      <c r="AX23" s="559"/>
      <c r="AY23" s="559"/>
      <c r="AZ23" s="559"/>
      <c r="BA23" s="36"/>
    </row>
    <row r="24" spans="1:53" s="28" customFormat="1" ht="24.95" customHeight="1" x14ac:dyDescent="0.25">
      <c r="A24" s="36"/>
      <c r="B24" s="564"/>
      <c r="C24" s="565"/>
      <c r="D24" s="565"/>
      <c r="E24" s="565"/>
      <c r="F24" s="565"/>
      <c r="G24" s="565"/>
      <c r="H24" s="565"/>
      <c r="I24" s="565"/>
      <c r="J24" s="565"/>
      <c r="K24" s="565"/>
      <c r="L24" s="565"/>
      <c r="M24" s="565"/>
      <c r="N24" s="565"/>
      <c r="O24" s="565"/>
      <c r="P24" s="565"/>
      <c r="Q24" s="565"/>
      <c r="R24" s="565"/>
      <c r="S24" s="565"/>
      <c r="T24" s="565"/>
      <c r="U24" s="565"/>
      <c r="V24" s="565"/>
      <c r="W24" s="565"/>
      <c r="X24" s="565"/>
      <c r="Y24" s="566"/>
      <c r="Z24" s="564"/>
      <c r="AA24" s="565"/>
      <c r="AB24" s="566"/>
      <c r="AC24" s="564"/>
      <c r="AD24" s="565"/>
      <c r="AE24" s="565"/>
      <c r="AF24" s="565"/>
      <c r="AG24" s="565"/>
      <c r="AH24" s="565"/>
      <c r="AI24" s="565"/>
      <c r="AJ24" s="566"/>
      <c r="AK24" s="569"/>
      <c r="AL24" s="569"/>
      <c r="AM24" s="569"/>
      <c r="AN24" s="569"/>
      <c r="AO24" s="569"/>
      <c r="AP24" s="569"/>
      <c r="AQ24" s="569"/>
      <c r="AR24" s="569"/>
      <c r="AS24" s="565"/>
      <c r="AT24" s="565"/>
      <c r="AU24" s="565"/>
      <c r="AV24" s="565"/>
      <c r="AW24" s="565"/>
      <c r="AX24" s="565"/>
      <c r="AY24" s="565"/>
      <c r="AZ24" s="565"/>
      <c r="BA24" s="36"/>
    </row>
    <row r="25" spans="1:53" s="32" customFormat="1" ht="15" customHeight="1" thickBot="1" x14ac:dyDescent="0.25">
      <c r="A25" s="39"/>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2"/>
      <c r="Z25" s="570" t="s">
        <v>12</v>
      </c>
      <c r="AA25" s="571"/>
      <c r="AB25" s="571"/>
      <c r="AC25" s="570" t="s">
        <v>13</v>
      </c>
      <c r="AD25" s="571"/>
      <c r="AE25" s="571"/>
      <c r="AF25" s="571"/>
      <c r="AG25" s="571"/>
      <c r="AH25" s="571"/>
      <c r="AI25" s="571"/>
      <c r="AJ25" s="572"/>
      <c r="AK25" s="570" t="s">
        <v>14</v>
      </c>
      <c r="AL25" s="571"/>
      <c r="AM25" s="571"/>
      <c r="AN25" s="571"/>
      <c r="AO25" s="571"/>
      <c r="AP25" s="571"/>
      <c r="AQ25" s="571"/>
      <c r="AR25" s="572"/>
      <c r="AS25" s="570" t="s">
        <v>15</v>
      </c>
      <c r="AT25" s="571"/>
      <c r="AU25" s="571"/>
      <c r="AV25" s="571"/>
      <c r="AW25" s="571"/>
      <c r="AX25" s="571"/>
      <c r="AY25" s="571"/>
      <c r="AZ25" s="571"/>
      <c r="BA25" s="40"/>
    </row>
    <row r="26" spans="1:53" s="41" customFormat="1" ht="29.25" customHeight="1" x14ac:dyDescent="0.25">
      <c r="A26" s="36"/>
      <c r="B26" s="573" t="s">
        <v>346</v>
      </c>
      <c r="C26" s="573"/>
      <c r="D26" s="573"/>
      <c r="E26" s="573"/>
      <c r="F26" s="573"/>
      <c r="G26" s="573"/>
      <c r="H26" s="573"/>
      <c r="I26" s="573"/>
      <c r="J26" s="573"/>
      <c r="K26" s="573"/>
      <c r="L26" s="573"/>
      <c r="M26" s="573"/>
      <c r="N26" s="573"/>
      <c r="O26" s="573"/>
      <c r="P26" s="573"/>
      <c r="Q26" s="573"/>
      <c r="R26" s="573"/>
      <c r="S26" s="573"/>
      <c r="T26" s="573"/>
      <c r="U26" s="573"/>
      <c r="V26" s="573"/>
      <c r="W26" s="573"/>
      <c r="X26" s="573"/>
      <c r="Y26" s="574"/>
      <c r="Z26" s="575" t="s">
        <v>45</v>
      </c>
      <c r="AA26" s="576"/>
      <c r="AB26" s="577"/>
      <c r="AC26" s="578">
        <f>AO47</f>
        <v>62856979.999628</v>
      </c>
      <c r="AD26" s="579"/>
      <c r="AE26" s="579"/>
      <c r="AF26" s="579"/>
      <c r="AG26" s="579"/>
      <c r="AH26" s="579"/>
      <c r="AI26" s="579"/>
      <c r="AJ26" s="580"/>
      <c r="AK26" s="578">
        <f>AS47</f>
        <v>62856980</v>
      </c>
      <c r="AL26" s="579"/>
      <c r="AM26" s="579"/>
      <c r="AN26" s="579"/>
      <c r="AO26" s="579"/>
      <c r="AP26" s="579"/>
      <c r="AQ26" s="579"/>
      <c r="AR26" s="580"/>
      <c r="AS26" s="578">
        <f>AW47</f>
        <v>62856980</v>
      </c>
      <c r="AT26" s="579"/>
      <c r="AU26" s="579"/>
      <c r="AV26" s="579"/>
      <c r="AW26" s="579"/>
      <c r="AX26" s="579"/>
      <c r="AY26" s="579"/>
      <c r="AZ26" s="580"/>
      <c r="BA26" s="36"/>
    </row>
    <row r="27" spans="1:53" s="41" customFormat="1" ht="31.5" hidden="1" customHeight="1" x14ac:dyDescent="0.25">
      <c r="A27" s="36"/>
      <c r="B27" s="574" t="s">
        <v>347</v>
      </c>
      <c r="C27" s="581"/>
      <c r="D27" s="581"/>
      <c r="E27" s="581"/>
      <c r="F27" s="581"/>
      <c r="G27" s="581"/>
      <c r="H27" s="581"/>
      <c r="I27" s="581"/>
      <c r="J27" s="581"/>
      <c r="K27" s="581"/>
      <c r="L27" s="581"/>
      <c r="M27" s="581"/>
      <c r="N27" s="581"/>
      <c r="O27" s="581"/>
      <c r="P27" s="581"/>
      <c r="Q27" s="581"/>
      <c r="R27" s="581"/>
      <c r="S27" s="581"/>
      <c r="T27" s="581"/>
      <c r="U27" s="581"/>
      <c r="V27" s="581"/>
      <c r="W27" s="581"/>
      <c r="X27" s="581"/>
      <c r="Y27" s="582"/>
      <c r="Z27" s="583" t="s">
        <v>48</v>
      </c>
      <c r="AA27" s="584"/>
      <c r="AB27" s="585"/>
      <c r="AC27" s="586">
        <f>AO63</f>
        <v>0</v>
      </c>
      <c r="AD27" s="568"/>
      <c r="AE27" s="568"/>
      <c r="AF27" s="568"/>
      <c r="AG27" s="568"/>
      <c r="AH27" s="568"/>
      <c r="AI27" s="568"/>
      <c r="AJ27" s="587"/>
      <c r="AK27" s="567">
        <v>0</v>
      </c>
      <c r="AL27" s="568"/>
      <c r="AM27" s="568"/>
      <c r="AN27" s="568"/>
      <c r="AO27" s="568"/>
      <c r="AP27" s="568"/>
      <c r="AQ27" s="568"/>
      <c r="AR27" s="587"/>
      <c r="AS27" s="567">
        <v>0</v>
      </c>
      <c r="AT27" s="568"/>
      <c r="AU27" s="568"/>
      <c r="AV27" s="568"/>
      <c r="AW27" s="568"/>
      <c r="AX27" s="568"/>
      <c r="AY27" s="568"/>
      <c r="AZ27" s="588"/>
      <c r="BA27" s="36"/>
    </row>
    <row r="28" spans="1:53" s="41" customFormat="1" ht="15.75" hidden="1" customHeight="1" x14ac:dyDescent="0.25">
      <c r="A28" s="36"/>
      <c r="B28" s="589" t="s">
        <v>348</v>
      </c>
      <c r="C28" s="590"/>
      <c r="D28" s="590"/>
      <c r="E28" s="590"/>
      <c r="F28" s="590"/>
      <c r="G28" s="590"/>
      <c r="H28" s="590"/>
      <c r="I28" s="590"/>
      <c r="J28" s="590"/>
      <c r="K28" s="590"/>
      <c r="L28" s="590"/>
      <c r="M28" s="590"/>
      <c r="N28" s="590"/>
      <c r="O28" s="590"/>
      <c r="P28" s="590"/>
      <c r="Q28" s="590"/>
      <c r="R28" s="590"/>
      <c r="S28" s="590"/>
      <c r="T28" s="590"/>
      <c r="U28" s="590"/>
      <c r="V28" s="590"/>
      <c r="W28" s="590"/>
      <c r="X28" s="590"/>
      <c r="Y28" s="591"/>
      <c r="Z28" s="583" t="s">
        <v>294</v>
      </c>
      <c r="AA28" s="584"/>
      <c r="AB28" s="585"/>
      <c r="AC28" s="567"/>
      <c r="AD28" s="568"/>
      <c r="AE28" s="568"/>
      <c r="AF28" s="568"/>
      <c r="AG28" s="568"/>
      <c r="AH28" s="568"/>
      <c r="AI28" s="568"/>
      <c r="AJ28" s="587"/>
      <c r="AK28" s="567"/>
      <c r="AL28" s="568"/>
      <c r="AM28" s="568"/>
      <c r="AN28" s="568"/>
      <c r="AO28" s="568"/>
      <c r="AP28" s="568"/>
      <c r="AQ28" s="568"/>
      <c r="AR28" s="587"/>
      <c r="AS28" s="567"/>
      <c r="AT28" s="568"/>
      <c r="AU28" s="568"/>
      <c r="AV28" s="568"/>
      <c r="AW28" s="568"/>
      <c r="AX28" s="568"/>
      <c r="AY28" s="568"/>
      <c r="AZ28" s="588"/>
      <c r="BA28" s="36"/>
    </row>
    <row r="29" spans="1:53" s="41" customFormat="1" ht="30" hidden="1" customHeight="1" x14ac:dyDescent="0.25">
      <c r="A29" s="36"/>
      <c r="B29" s="589" t="s">
        <v>349</v>
      </c>
      <c r="C29" s="590"/>
      <c r="D29" s="590"/>
      <c r="E29" s="590"/>
      <c r="F29" s="590"/>
      <c r="G29" s="590"/>
      <c r="H29" s="590"/>
      <c r="I29" s="590"/>
      <c r="J29" s="590"/>
      <c r="K29" s="590"/>
      <c r="L29" s="590"/>
      <c r="M29" s="590"/>
      <c r="N29" s="590"/>
      <c r="O29" s="590"/>
      <c r="P29" s="590"/>
      <c r="Q29" s="590"/>
      <c r="R29" s="590"/>
      <c r="S29" s="590"/>
      <c r="T29" s="590"/>
      <c r="U29" s="590"/>
      <c r="V29" s="590"/>
      <c r="W29" s="590"/>
      <c r="X29" s="590"/>
      <c r="Y29" s="591"/>
      <c r="Z29" s="583" t="s">
        <v>295</v>
      </c>
      <c r="AA29" s="584"/>
      <c r="AB29" s="585"/>
      <c r="AC29" s="567"/>
      <c r="AD29" s="568"/>
      <c r="AE29" s="568"/>
      <c r="AF29" s="568"/>
      <c r="AG29" s="568"/>
      <c r="AH29" s="568"/>
      <c r="AI29" s="568"/>
      <c r="AJ29" s="587"/>
      <c r="AK29" s="567"/>
      <c r="AL29" s="568"/>
      <c r="AM29" s="568"/>
      <c r="AN29" s="568"/>
      <c r="AO29" s="568"/>
      <c r="AP29" s="568"/>
      <c r="AQ29" s="568"/>
      <c r="AR29" s="587"/>
      <c r="AS29" s="567"/>
      <c r="AT29" s="568"/>
      <c r="AU29" s="568"/>
      <c r="AV29" s="568"/>
      <c r="AW29" s="568"/>
      <c r="AX29" s="568"/>
      <c r="AY29" s="568"/>
      <c r="AZ29" s="588"/>
      <c r="BA29" s="36"/>
    </row>
    <row r="30" spans="1:53" s="41" customFormat="1" ht="17.25" hidden="1" customHeight="1" x14ac:dyDescent="0.25">
      <c r="A30" s="36"/>
      <c r="B30" s="589" t="s">
        <v>350</v>
      </c>
      <c r="C30" s="590"/>
      <c r="D30" s="590"/>
      <c r="E30" s="590"/>
      <c r="F30" s="590"/>
      <c r="G30" s="590"/>
      <c r="H30" s="590"/>
      <c r="I30" s="590"/>
      <c r="J30" s="590"/>
      <c r="K30" s="590"/>
      <c r="L30" s="590"/>
      <c r="M30" s="590"/>
      <c r="N30" s="590"/>
      <c r="O30" s="590"/>
      <c r="P30" s="590"/>
      <c r="Q30" s="590"/>
      <c r="R30" s="590"/>
      <c r="S30" s="590"/>
      <c r="T30" s="590"/>
      <c r="U30" s="590"/>
      <c r="V30" s="590"/>
      <c r="W30" s="590"/>
      <c r="X30" s="590"/>
      <c r="Y30" s="591"/>
      <c r="Z30" s="583" t="s">
        <v>296</v>
      </c>
      <c r="AA30" s="584"/>
      <c r="AB30" s="585"/>
      <c r="AC30" s="567"/>
      <c r="AD30" s="568"/>
      <c r="AE30" s="568"/>
      <c r="AF30" s="568"/>
      <c r="AG30" s="568"/>
      <c r="AH30" s="568"/>
      <c r="AI30" s="568"/>
      <c r="AJ30" s="587"/>
      <c r="AK30" s="567"/>
      <c r="AL30" s="568"/>
      <c r="AM30" s="568"/>
      <c r="AN30" s="568"/>
      <c r="AO30" s="568"/>
      <c r="AP30" s="568"/>
      <c r="AQ30" s="568"/>
      <c r="AR30" s="587"/>
      <c r="AS30" s="567"/>
      <c r="AT30" s="568"/>
      <c r="AU30" s="568"/>
      <c r="AV30" s="568"/>
      <c r="AW30" s="568"/>
      <c r="AX30" s="568"/>
      <c r="AY30" s="568"/>
      <c r="AZ30" s="588"/>
      <c r="BA30" s="36"/>
    </row>
    <row r="31" spans="1:53" s="41" customFormat="1" ht="27.75" hidden="1" customHeight="1" x14ac:dyDescent="0.25">
      <c r="A31" s="36"/>
      <c r="B31" s="574" t="s">
        <v>351</v>
      </c>
      <c r="C31" s="581"/>
      <c r="D31" s="581"/>
      <c r="E31" s="581"/>
      <c r="F31" s="581"/>
      <c r="G31" s="581"/>
      <c r="H31" s="581"/>
      <c r="I31" s="581"/>
      <c r="J31" s="581"/>
      <c r="K31" s="581"/>
      <c r="L31" s="581"/>
      <c r="M31" s="581"/>
      <c r="N31" s="581"/>
      <c r="O31" s="581"/>
      <c r="P31" s="581"/>
      <c r="Q31" s="581"/>
      <c r="R31" s="581"/>
      <c r="S31" s="581"/>
      <c r="T31" s="581"/>
      <c r="U31" s="581"/>
      <c r="V31" s="581"/>
      <c r="W31" s="581"/>
      <c r="X31" s="581"/>
      <c r="Y31" s="582"/>
      <c r="Z31" s="583" t="s">
        <v>297</v>
      </c>
      <c r="AA31" s="584"/>
      <c r="AB31" s="585"/>
      <c r="AC31" s="586">
        <f>AC79</f>
        <v>23863840</v>
      </c>
      <c r="AD31" s="568"/>
      <c r="AE31" s="568"/>
      <c r="AF31" s="568"/>
      <c r="AG31" s="568"/>
      <c r="AH31" s="568"/>
      <c r="AI31" s="568"/>
      <c r="AJ31" s="587"/>
      <c r="AK31" s="567">
        <v>0</v>
      </c>
      <c r="AL31" s="568"/>
      <c r="AM31" s="568"/>
      <c r="AN31" s="568"/>
      <c r="AO31" s="568"/>
      <c r="AP31" s="568"/>
      <c r="AQ31" s="568"/>
      <c r="AR31" s="587"/>
      <c r="AS31" s="567">
        <v>0</v>
      </c>
      <c r="AT31" s="568"/>
      <c r="AU31" s="568"/>
      <c r="AV31" s="568"/>
      <c r="AW31" s="568"/>
      <c r="AX31" s="568"/>
      <c r="AY31" s="568"/>
      <c r="AZ31" s="588"/>
      <c r="BA31" s="36"/>
    </row>
    <row r="32" spans="1:53" s="41" customFormat="1" ht="30.75" hidden="1" customHeight="1" x14ac:dyDescent="0.25">
      <c r="A32" s="36"/>
      <c r="B32" s="574" t="s">
        <v>352</v>
      </c>
      <c r="C32" s="581"/>
      <c r="D32" s="581"/>
      <c r="E32" s="581"/>
      <c r="F32" s="581"/>
      <c r="G32" s="581"/>
      <c r="H32" s="581"/>
      <c r="I32" s="581"/>
      <c r="J32" s="581"/>
      <c r="K32" s="581"/>
      <c r="L32" s="581"/>
      <c r="M32" s="581"/>
      <c r="N32" s="581"/>
      <c r="O32" s="581"/>
      <c r="P32" s="581"/>
      <c r="Q32" s="581"/>
      <c r="R32" s="581"/>
      <c r="S32" s="581"/>
      <c r="T32" s="581"/>
      <c r="U32" s="581"/>
      <c r="V32" s="581"/>
      <c r="W32" s="581"/>
      <c r="X32" s="581"/>
      <c r="Y32" s="582"/>
      <c r="Z32" s="583" t="s">
        <v>298</v>
      </c>
      <c r="AA32" s="584"/>
      <c r="AB32" s="585"/>
      <c r="AC32" s="567"/>
      <c r="AD32" s="568"/>
      <c r="AE32" s="568"/>
      <c r="AF32" s="568"/>
      <c r="AG32" s="568"/>
      <c r="AH32" s="568"/>
      <c r="AI32" s="568"/>
      <c r="AJ32" s="587"/>
      <c r="AK32" s="567"/>
      <c r="AL32" s="568"/>
      <c r="AM32" s="568"/>
      <c r="AN32" s="568"/>
      <c r="AO32" s="568"/>
      <c r="AP32" s="568"/>
      <c r="AQ32" s="568"/>
      <c r="AR32" s="587"/>
      <c r="AS32" s="567"/>
      <c r="AT32" s="568"/>
      <c r="AU32" s="568"/>
      <c r="AV32" s="568"/>
      <c r="AW32" s="568"/>
      <c r="AX32" s="568"/>
      <c r="AY32" s="568"/>
      <c r="AZ32" s="588"/>
      <c r="BA32" s="36"/>
    </row>
    <row r="33" spans="1:67" s="41" customFormat="1" ht="30.75" hidden="1" customHeight="1" x14ac:dyDescent="0.25">
      <c r="A33" s="36"/>
      <c r="B33" s="589" t="s">
        <v>353</v>
      </c>
      <c r="C33" s="590"/>
      <c r="D33" s="590"/>
      <c r="E33" s="590"/>
      <c r="F33" s="590"/>
      <c r="G33" s="590"/>
      <c r="H33" s="590"/>
      <c r="I33" s="590"/>
      <c r="J33" s="590"/>
      <c r="K33" s="590"/>
      <c r="L33" s="590"/>
      <c r="M33" s="590"/>
      <c r="N33" s="590"/>
      <c r="O33" s="590"/>
      <c r="P33" s="590"/>
      <c r="Q33" s="590"/>
      <c r="R33" s="590"/>
      <c r="S33" s="590"/>
      <c r="T33" s="590"/>
      <c r="U33" s="590"/>
      <c r="V33" s="590"/>
      <c r="W33" s="590"/>
      <c r="X33" s="590"/>
      <c r="Y33" s="591"/>
      <c r="Z33" s="583" t="s">
        <v>354</v>
      </c>
      <c r="AA33" s="584"/>
      <c r="AB33" s="585"/>
      <c r="AC33" s="567"/>
      <c r="AD33" s="568"/>
      <c r="AE33" s="568"/>
      <c r="AF33" s="568"/>
      <c r="AG33" s="568"/>
      <c r="AH33" s="568"/>
      <c r="AI33" s="568"/>
      <c r="AJ33" s="587"/>
      <c r="AK33" s="567"/>
      <c r="AL33" s="568"/>
      <c r="AM33" s="568"/>
      <c r="AN33" s="568"/>
      <c r="AO33" s="568"/>
      <c r="AP33" s="568"/>
      <c r="AQ33" s="568"/>
      <c r="AR33" s="587"/>
      <c r="AS33" s="567"/>
      <c r="AT33" s="568"/>
      <c r="AU33" s="568"/>
      <c r="AV33" s="568"/>
      <c r="AW33" s="568"/>
      <c r="AX33" s="568"/>
      <c r="AY33" s="568"/>
      <c r="AZ33" s="588"/>
      <c r="BA33" s="36"/>
    </row>
    <row r="34" spans="1:67" s="28" customFormat="1" ht="18" customHeight="1" x14ac:dyDescent="0.25">
      <c r="A34" s="36"/>
      <c r="B34" s="592" t="s">
        <v>299</v>
      </c>
      <c r="C34" s="593"/>
      <c r="D34" s="593"/>
      <c r="E34" s="593"/>
      <c r="F34" s="593"/>
      <c r="G34" s="593"/>
      <c r="H34" s="593"/>
      <c r="I34" s="593"/>
      <c r="J34" s="593"/>
      <c r="K34" s="593"/>
      <c r="L34" s="593"/>
      <c r="M34" s="593"/>
      <c r="N34" s="593"/>
      <c r="O34" s="593"/>
      <c r="P34" s="593"/>
      <c r="Q34" s="593"/>
      <c r="R34" s="593"/>
      <c r="S34" s="593"/>
      <c r="T34" s="593"/>
      <c r="U34" s="593"/>
      <c r="V34" s="593"/>
      <c r="W34" s="593"/>
      <c r="X34" s="593"/>
      <c r="Y34" s="594"/>
      <c r="Z34" s="595" t="s">
        <v>300</v>
      </c>
      <c r="AA34" s="596"/>
      <c r="AB34" s="597"/>
      <c r="AC34" s="598">
        <f>AC26+AC27+AC31</f>
        <v>86720819.999628007</v>
      </c>
      <c r="AD34" s="599"/>
      <c r="AE34" s="599"/>
      <c r="AF34" s="599"/>
      <c r="AG34" s="599"/>
      <c r="AH34" s="599"/>
      <c r="AI34" s="599"/>
      <c r="AJ34" s="600"/>
      <c r="AK34" s="598">
        <f>AK26+AK27</f>
        <v>62856980</v>
      </c>
      <c r="AL34" s="599"/>
      <c r="AM34" s="599"/>
      <c r="AN34" s="599"/>
      <c r="AO34" s="599"/>
      <c r="AP34" s="599"/>
      <c r="AQ34" s="599"/>
      <c r="AR34" s="600"/>
      <c r="AS34" s="598">
        <f>AS26+AS27</f>
        <v>62856980</v>
      </c>
      <c r="AT34" s="599"/>
      <c r="AU34" s="599"/>
      <c r="AV34" s="599"/>
      <c r="AW34" s="599"/>
      <c r="AX34" s="599"/>
      <c r="AY34" s="599"/>
      <c r="AZ34" s="601"/>
      <c r="BA34" s="36"/>
    </row>
    <row r="35" spans="1:67" s="35" customFormat="1" ht="15" customHeight="1" x14ac:dyDescent="0.25">
      <c r="A35" s="25"/>
      <c r="B35" s="34"/>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pans="1:67" s="41" customFormat="1" ht="18" customHeight="1" x14ac:dyDescent="0.25">
      <c r="A36" s="42"/>
      <c r="B36" s="508" t="s">
        <v>355</v>
      </c>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row>
    <row r="37" spans="1:67" s="28" customFormat="1" ht="8.1" customHeight="1" x14ac:dyDescent="0.25">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row>
    <row r="38" spans="1:67" s="28" customFormat="1" ht="33" customHeight="1" x14ac:dyDescent="0.25">
      <c r="A38" s="45"/>
      <c r="B38" s="520" t="s">
        <v>303</v>
      </c>
      <c r="C38" s="520"/>
      <c r="D38" s="520"/>
      <c r="E38" s="520"/>
      <c r="F38" s="520"/>
      <c r="G38" s="520"/>
      <c r="H38" s="520"/>
      <c r="I38" s="520"/>
      <c r="J38" s="520"/>
      <c r="K38" s="520"/>
      <c r="L38" s="520"/>
      <c r="M38" s="520"/>
      <c r="N38" s="520"/>
      <c r="O38" s="510" t="s">
        <v>1</v>
      </c>
      <c r="P38" s="511"/>
      <c r="Q38" s="518" t="s">
        <v>356</v>
      </c>
      <c r="R38" s="519"/>
      <c r="S38" s="519"/>
      <c r="T38" s="519"/>
      <c r="U38" s="519"/>
      <c r="V38" s="519"/>
      <c r="W38" s="519"/>
      <c r="X38" s="519"/>
      <c r="Y38" s="519"/>
      <c r="Z38" s="519"/>
      <c r="AA38" s="519"/>
      <c r="AB38" s="545"/>
      <c r="AC38" s="518" t="s">
        <v>304</v>
      </c>
      <c r="AD38" s="519"/>
      <c r="AE38" s="519"/>
      <c r="AF38" s="519"/>
      <c r="AG38" s="519"/>
      <c r="AH38" s="519"/>
      <c r="AI38" s="519"/>
      <c r="AJ38" s="519"/>
      <c r="AK38" s="519"/>
      <c r="AL38" s="519"/>
      <c r="AM38" s="519"/>
      <c r="AN38" s="545"/>
      <c r="AO38" s="518" t="s">
        <v>357</v>
      </c>
      <c r="AP38" s="519"/>
      <c r="AQ38" s="519"/>
      <c r="AR38" s="519"/>
      <c r="AS38" s="519"/>
      <c r="AT38" s="519"/>
      <c r="AU38" s="519"/>
      <c r="AV38" s="519"/>
      <c r="AW38" s="519"/>
      <c r="AX38" s="519"/>
      <c r="AY38" s="519"/>
      <c r="AZ38" s="519"/>
    </row>
    <row r="39" spans="1:67" s="28" customFormat="1" ht="71.25" customHeight="1" x14ac:dyDescent="0.25">
      <c r="A39" s="45"/>
      <c r="B39" s="520"/>
      <c r="C39" s="520"/>
      <c r="D39" s="520"/>
      <c r="E39" s="520"/>
      <c r="F39" s="520"/>
      <c r="G39" s="520"/>
      <c r="H39" s="520"/>
      <c r="I39" s="520"/>
      <c r="J39" s="520"/>
      <c r="K39" s="520"/>
      <c r="L39" s="520"/>
      <c r="M39" s="520"/>
      <c r="N39" s="520"/>
      <c r="O39" s="516"/>
      <c r="P39" s="517"/>
      <c r="Q39" s="518" t="str">
        <f>AC10</f>
        <v>на  2025 год
(на текущий 
финансовый год)</v>
      </c>
      <c r="R39" s="519"/>
      <c r="S39" s="519"/>
      <c r="T39" s="545"/>
      <c r="U39" s="518" t="str">
        <f>AK10</f>
        <v>на  2026 год 
(на первый год 
планового периода)</v>
      </c>
      <c r="V39" s="519"/>
      <c r="W39" s="519"/>
      <c r="X39" s="545"/>
      <c r="Y39" s="518" t="str">
        <f>AS10</f>
        <v>на  2027 год 
(на второй год 
планового периода)</v>
      </c>
      <c r="Z39" s="519"/>
      <c r="AA39" s="519"/>
      <c r="AB39" s="545"/>
      <c r="AC39" s="518" t="str">
        <f>Q39</f>
        <v>на  2025 год
(на текущий 
финансовый год)</v>
      </c>
      <c r="AD39" s="519"/>
      <c r="AE39" s="519"/>
      <c r="AF39" s="545"/>
      <c r="AG39" s="518" t="str">
        <f>U39</f>
        <v>на  2026 год 
(на первый год 
планового периода)</v>
      </c>
      <c r="AH39" s="519"/>
      <c r="AI39" s="519"/>
      <c r="AJ39" s="545"/>
      <c r="AK39" s="518" t="str">
        <f>Y39</f>
        <v>на  2027 год 
(на второй год 
планового периода)</v>
      </c>
      <c r="AL39" s="519"/>
      <c r="AM39" s="519"/>
      <c r="AN39" s="545"/>
      <c r="AO39" s="518" t="str">
        <f>Q39</f>
        <v>на  2025 год
(на текущий 
финансовый год)</v>
      </c>
      <c r="AP39" s="519"/>
      <c r="AQ39" s="519"/>
      <c r="AR39" s="545"/>
      <c r="AS39" s="518" t="str">
        <f>U39</f>
        <v>на  2026 год 
(на первый год 
планового периода)</v>
      </c>
      <c r="AT39" s="519"/>
      <c r="AU39" s="519"/>
      <c r="AV39" s="545"/>
      <c r="AW39" s="518" t="str">
        <f>Y39</f>
        <v>на  2027 год 
(на второй год 
планового периода)</v>
      </c>
      <c r="AX39" s="519"/>
      <c r="AY39" s="519"/>
      <c r="AZ39" s="545"/>
    </row>
    <row r="40" spans="1:67" s="47" customFormat="1" ht="15" customHeight="1" x14ac:dyDescent="0.2">
      <c r="A40" s="46"/>
      <c r="B40" s="618">
        <v>1</v>
      </c>
      <c r="C40" s="618"/>
      <c r="D40" s="618"/>
      <c r="E40" s="618"/>
      <c r="F40" s="618"/>
      <c r="G40" s="618"/>
      <c r="H40" s="618"/>
      <c r="I40" s="618"/>
      <c r="J40" s="618"/>
      <c r="K40" s="618"/>
      <c r="L40" s="618"/>
      <c r="M40" s="618"/>
      <c r="N40" s="618"/>
      <c r="O40" s="619">
        <v>2</v>
      </c>
      <c r="P40" s="620"/>
      <c r="Q40" s="603">
        <v>3</v>
      </c>
      <c r="R40" s="604"/>
      <c r="S40" s="604"/>
      <c r="T40" s="605"/>
      <c r="U40" s="603">
        <v>4</v>
      </c>
      <c r="V40" s="604"/>
      <c r="W40" s="604"/>
      <c r="X40" s="605"/>
      <c r="Y40" s="603">
        <v>5</v>
      </c>
      <c r="Z40" s="604"/>
      <c r="AA40" s="604"/>
      <c r="AB40" s="605"/>
      <c r="AC40" s="603">
        <v>6</v>
      </c>
      <c r="AD40" s="604"/>
      <c r="AE40" s="604"/>
      <c r="AF40" s="605"/>
      <c r="AG40" s="603">
        <v>7</v>
      </c>
      <c r="AH40" s="604"/>
      <c r="AI40" s="604"/>
      <c r="AJ40" s="605"/>
      <c r="AK40" s="603">
        <v>8</v>
      </c>
      <c r="AL40" s="604"/>
      <c r="AM40" s="604"/>
      <c r="AN40" s="605"/>
      <c r="AO40" s="603">
        <v>9</v>
      </c>
      <c r="AP40" s="604"/>
      <c r="AQ40" s="604"/>
      <c r="AR40" s="605"/>
      <c r="AS40" s="603">
        <v>10</v>
      </c>
      <c r="AT40" s="604"/>
      <c r="AU40" s="604"/>
      <c r="AV40" s="605"/>
      <c r="AW40" s="603">
        <v>11</v>
      </c>
      <c r="AX40" s="604"/>
      <c r="AY40" s="604"/>
      <c r="AZ40" s="604"/>
    </row>
    <row r="41" spans="1:67" s="48" customFormat="1" ht="27" hidden="1" customHeight="1" x14ac:dyDescent="0.25">
      <c r="A41" s="45"/>
      <c r="B41" s="606" t="s">
        <v>358</v>
      </c>
      <c r="C41" s="607"/>
      <c r="D41" s="607"/>
      <c r="E41" s="607"/>
      <c r="F41" s="607"/>
      <c r="G41" s="607"/>
      <c r="H41" s="607"/>
      <c r="I41" s="607"/>
      <c r="J41" s="607"/>
      <c r="K41" s="607"/>
      <c r="L41" s="607"/>
      <c r="M41" s="607"/>
      <c r="N41" s="608"/>
      <c r="O41" s="609" t="s">
        <v>45</v>
      </c>
      <c r="P41" s="610"/>
      <c r="Q41" s="611"/>
      <c r="R41" s="612"/>
      <c r="S41" s="612"/>
      <c r="T41" s="613"/>
      <c r="U41" s="611"/>
      <c r="V41" s="612"/>
      <c r="W41" s="612"/>
      <c r="X41" s="613"/>
      <c r="Y41" s="611"/>
      <c r="Z41" s="612"/>
      <c r="AA41" s="612"/>
      <c r="AB41" s="613"/>
      <c r="AC41" s="614"/>
      <c r="AD41" s="615"/>
      <c r="AE41" s="615"/>
      <c r="AF41" s="616"/>
      <c r="AG41" s="614"/>
      <c r="AH41" s="615"/>
      <c r="AI41" s="615"/>
      <c r="AJ41" s="616"/>
      <c r="AK41" s="614"/>
      <c r="AL41" s="615"/>
      <c r="AM41" s="615"/>
      <c r="AN41" s="616"/>
      <c r="AO41" s="611">
        <f t="shared" ref="AO41:AO46" si="3">Q41*AC41</f>
        <v>0</v>
      </c>
      <c r="AP41" s="612">
        <f>AJ41*AM41+1.14</f>
        <v>1.1399999999999999</v>
      </c>
      <c r="AQ41" s="612">
        <f>AK41*AN41+1.14</f>
        <v>1.1399999999999999</v>
      </c>
      <c r="AR41" s="613">
        <f>AL41*AO41+1.14</f>
        <v>1.1399999999999999</v>
      </c>
      <c r="AS41" s="611">
        <v>0</v>
      </c>
      <c r="AT41" s="612">
        <f>(12577798.34*100/28767361)*29009277/100</f>
        <v>12683569.969980914</v>
      </c>
      <c r="AU41" s="612">
        <f>(12577798.34*100/28767361)*29009277/100</f>
        <v>12683569.969980914</v>
      </c>
      <c r="AV41" s="613">
        <f>(12577798.34*100/28767361)*29009277/100</f>
        <v>12683569.969980914</v>
      </c>
      <c r="AW41" s="611">
        <v>0</v>
      </c>
      <c r="AX41" s="612">
        <f>(12577798.34*100/28767361)*28702707/100</f>
        <v>12549530.019736825</v>
      </c>
      <c r="AY41" s="612">
        <f>(12577798.34*100/28767361)*28702707/100</f>
        <v>12549530.019736825</v>
      </c>
      <c r="AZ41" s="617">
        <f>(12577798.34*100/28767361)*28702707/100</f>
        <v>12549530.019736825</v>
      </c>
    </row>
    <row r="42" spans="1:67" s="48" customFormat="1" ht="27.6" hidden="1" customHeight="1" x14ac:dyDescent="0.25">
      <c r="A42" s="45"/>
      <c r="B42" s="606" t="s">
        <v>359</v>
      </c>
      <c r="C42" s="607"/>
      <c r="D42" s="607"/>
      <c r="E42" s="607"/>
      <c r="F42" s="607"/>
      <c r="G42" s="607"/>
      <c r="H42" s="607"/>
      <c r="I42" s="607"/>
      <c r="J42" s="607"/>
      <c r="K42" s="607"/>
      <c r="L42" s="607"/>
      <c r="M42" s="607"/>
      <c r="N42" s="608"/>
      <c r="O42" s="624" t="s">
        <v>48</v>
      </c>
      <c r="P42" s="625"/>
      <c r="Q42" s="544"/>
      <c r="R42" s="621"/>
      <c r="S42" s="621"/>
      <c r="T42" s="622"/>
      <c r="U42" s="544"/>
      <c r="V42" s="621"/>
      <c r="W42" s="621"/>
      <c r="X42" s="622"/>
      <c r="Y42" s="544"/>
      <c r="Z42" s="621"/>
      <c r="AA42" s="621"/>
      <c r="AB42" s="622"/>
      <c r="AC42" s="518"/>
      <c r="AD42" s="519"/>
      <c r="AE42" s="519"/>
      <c r="AF42" s="545"/>
      <c r="AG42" s="518"/>
      <c r="AH42" s="519"/>
      <c r="AI42" s="519"/>
      <c r="AJ42" s="545"/>
      <c r="AK42" s="518"/>
      <c r="AL42" s="519"/>
      <c r="AM42" s="519"/>
      <c r="AN42" s="545"/>
      <c r="AO42" s="544">
        <f t="shared" si="3"/>
        <v>0</v>
      </c>
      <c r="AP42" s="621">
        <f>AJ42*AM42+1.1</f>
        <v>1.1000000000000001</v>
      </c>
      <c r="AQ42" s="621">
        <f>AK42*AN42+1.1</f>
        <v>1.1000000000000001</v>
      </c>
      <c r="AR42" s="622">
        <f>AL42*AO42+1.1</f>
        <v>1.1000000000000001</v>
      </c>
      <c r="AS42" s="544">
        <v>0</v>
      </c>
      <c r="AT42" s="621">
        <f>(12113183.1*100/28767361)*29009277/100</f>
        <v>12215047.598548183</v>
      </c>
      <c r="AU42" s="621">
        <f>(12113183.1*100/28767361)*29009277/100</f>
        <v>12215047.598548183</v>
      </c>
      <c r="AV42" s="622">
        <f>(12113183.1*100/28767361)*29009277/100</f>
        <v>12215047.598548183</v>
      </c>
      <c r="AW42" s="544">
        <v>0</v>
      </c>
      <c r="AX42" s="621">
        <f>(12113183.1*100/28767361)*28702707/100</f>
        <v>12085958.992090087</v>
      </c>
      <c r="AY42" s="621">
        <f>(12113183.1*100/28767361)*28702707/100</f>
        <v>12085958.992090087</v>
      </c>
      <c r="AZ42" s="623">
        <f>(12113183.1*100/28767361)*28702707/100</f>
        <v>12085958.992090087</v>
      </c>
    </row>
    <row r="43" spans="1:67" s="48" customFormat="1" ht="31.15" hidden="1" customHeight="1" x14ac:dyDescent="0.25">
      <c r="A43" s="45"/>
      <c r="B43" s="606" t="s">
        <v>360</v>
      </c>
      <c r="C43" s="607"/>
      <c r="D43" s="607"/>
      <c r="E43" s="607"/>
      <c r="F43" s="607"/>
      <c r="G43" s="607"/>
      <c r="H43" s="607"/>
      <c r="I43" s="607"/>
      <c r="J43" s="607"/>
      <c r="K43" s="607"/>
      <c r="L43" s="607"/>
      <c r="M43" s="607"/>
      <c r="N43" s="608"/>
      <c r="O43" s="624" t="s">
        <v>305</v>
      </c>
      <c r="P43" s="625"/>
      <c r="Q43" s="544"/>
      <c r="R43" s="621"/>
      <c r="S43" s="621"/>
      <c r="T43" s="622"/>
      <c r="U43" s="544"/>
      <c r="V43" s="621"/>
      <c r="W43" s="621"/>
      <c r="X43" s="622"/>
      <c r="Y43" s="544"/>
      <c r="Z43" s="621"/>
      <c r="AA43" s="621"/>
      <c r="AB43" s="622"/>
      <c r="AC43" s="518"/>
      <c r="AD43" s="519"/>
      <c r="AE43" s="519"/>
      <c r="AF43" s="545"/>
      <c r="AG43" s="518"/>
      <c r="AH43" s="519"/>
      <c r="AI43" s="519"/>
      <c r="AJ43" s="545"/>
      <c r="AK43" s="518"/>
      <c r="AL43" s="519"/>
      <c r="AM43" s="519"/>
      <c r="AN43" s="545"/>
      <c r="AO43" s="544">
        <f t="shared" si="3"/>
        <v>0</v>
      </c>
      <c r="AP43" s="621">
        <f>AJ43*AM43+0.25</f>
        <v>0.25</v>
      </c>
      <c r="AQ43" s="621">
        <f>AK43*AN43+0.25</f>
        <v>0.25</v>
      </c>
      <c r="AR43" s="622">
        <f>AL43*AO43+0.25</f>
        <v>0.25</v>
      </c>
      <c r="AS43" s="544">
        <v>0</v>
      </c>
      <c r="AT43" s="621">
        <f>(2721317.85*100/28767361)*29009277/100</f>
        <v>2744202.4770952906</v>
      </c>
      <c r="AU43" s="621">
        <f>(2721317.85*100/28767361)*29009277/100</f>
        <v>2744202.4770952906</v>
      </c>
      <c r="AV43" s="622">
        <f>(2721317.85*100/28767361)*29009277/100</f>
        <v>2744202.4770952906</v>
      </c>
      <c r="AW43" s="544">
        <v>0</v>
      </c>
      <c r="AX43" s="621">
        <f>(2721317.85*100/28767361)*28702707/100</f>
        <v>2715201.7490384309</v>
      </c>
      <c r="AY43" s="621">
        <f>(2721317.85*100/28767361)*28702707/100</f>
        <v>2715201.7490384309</v>
      </c>
      <c r="AZ43" s="623">
        <f>(2721317.85*100/28767361)*28702707/100</f>
        <v>2715201.7490384309</v>
      </c>
    </row>
    <row r="44" spans="1:67" s="48" customFormat="1" ht="18" hidden="1" customHeight="1" x14ac:dyDescent="0.25">
      <c r="A44" s="45"/>
      <c r="B44" s="606" t="s">
        <v>361</v>
      </c>
      <c r="C44" s="607"/>
      <c r="D44" s="607"/>
      <c r="E44" s="607"/>
      <c r="F44" s="607"/>
      <c r="G44" s="607"/>
      <c r="H44" s="607"/>
      <c r="I44" s="607"/>
      <c r="J44" s="607"/>
      <c r="K44" s="607"/>
      <c r="L44" s="607"/>
      <c r="M44" s="607"/>
      <c r="N44" s="608"/>
      <c r="O44" s="624" t="s">
        <v>306</v>
      </c>
      <c r="P44" s="625"/>
      <c r="Q44" s="544"/>
      <c r="R44" s="621"/>
      <c r="S44" s="621"/>
      <c r="T44" s="622"/>
      <c r="U44" s="544"/>
      <c r="V44" s="621"/>
      <c r="W44" s="621"/>
      <c r="X44" s="622"/>
      <c r="Y44" s="544"/>
      <c r="Z44" s="621"/>
      <c r="AA44" s="621"/>
      <c r="AB44" s="622"/>
      <c r="AC44" s="632"/>
      <c r="AD44" s="633"/>
      <c r="AE44" s="633"/>
      <c r="AF44" s="634"/>
      <c r="AG44" s="518"/>
      <c r="AH44" s="519"/>
      <c r="AI44" s="519"/>
      <c r="AJ44" s="545"/>
      <c r="AK44" s="518"/>
      <c r="AL44" s="519"/>
      <c r="AM44" s="519"/>
      <c r="AN44" s="545"/>
      <c r="AO44" s="544">
        <f t="shared" si="3"/>
        <v>0</v>
      </c>
      <c r="AP44" s="621">
        <f>AJ44*AM44+0.16</f>
        <v>0.16</v>
      </c>
      <c r="AQ44" s="621">
        <f>AK44*AN44+0.16</f>
        <v>0.16</v>
      </c>
      <c r="AR44" s="622">
        <f>AL44*AO44+0.16</f>
        <v>0.16</v>
      </c>
      <c r="AS44" s="544">
        <v>0</v>
      </c>
      <c r="AT44" s="621">
        <f>(1042355.16*100/28767361)*29009277/100</f>
        <v>1051120.7325836846</v>
      </c>
      <c r="AU44" s="621">
        <f>(1042355.16*100/28767361)*29009277/100</f>
        <v>1051120.7325836846</v>
      </c>
      <c r="AV44" s="622">
        <f>(1042355.16*100/28767361)*29009277/100</f>
        <v>1051120.7325836846</v>
      </c>
      <c r="AW44" s="544">
        <v>0</v>
      </c>
      <c r="AX44" s="621">
        <f>(1042355.16*100/28767361)*28702707/100</f>
        <v>1040012.4901070391</v>
      </c>
      <c r="AY44" s="621">
        <f>(1042355.16*100/28767361)*28702707/100</f>
        <v>1040012.4901070391</v>
      </c>
      <c r="AZ44" s="623">
        <f>(1042355.16*100/28767361)*28702707/100</f>
        <v>1040012.4901070391</v>
      </c>
    </row>
    <row r="45" spans="1:67" s="48" customFormat="1" ht="30" customHeight="1" x14ac:dyDescent="0.25">
      <c r="A45" s="45"/>
      <c r="B45" s="606" t="s">
        <v>365</v>
      </c>
      <c r="C45" s="607"/>
      <c r="D45" s="607"/>
      <c r="E45" s="607"/>
      <c r="F45" s="607"/>
      <c r="G45" s="607"/>
      <c r="H45" s="607"/>
      <c r="I45" s="607"/>
      <c r="J45" s="607"/>
      <c r="K45" s="607"/>
      <c r="L45" s="607"/>
      <c r="M45" s="607"/>
      <c r="N45" s="608"/>
      <c r="O45" s="609" t="s">
        <v>307</v>
      </c>
      <c r="P45" s="610"/>
      <c r="Q45" s="626">
        <v>10546.4731543</v>
      </c>
      <c r="R45" s="627"/>
      <c r="S45" s="627"/>
      <c r="T45" s="628"/>
      <c r="U45" s="544">
        <f>AS45/AG45</f>
        <v>10546.473154362417</v>
      </c>
      <c r="V45" s="621"/>
      <c r="W45" s="621"/>
      <c r="X45" s="622"/>
      <c r="Y45" s="544">
        <f>AW45/AK45</f>
        <v>10546.473154362417</v>
      </c>
      <c r="Z45" s="621"/>
      <c r="AA45" s="621"/>
      <c r="AB45" s="622"/>
      <c r="AC45" s="629">
        <v>5960</v>
      </c>
      <c r="AD45" s="630"/>
      <c r="AE45" s="630"/>
      <c r="AF45" s="631"/>
      <c r="AG45" s="629">
        <v>5960</v>
      </c>
      <c r="AH45" s="630"/>
      <c r="AI45" s="630"/>
      <c r="AJ45" s="631"/>
      <c r="AK45" s="629">
        <f>AG45</f>
        <v>5960</v>
      </c>
      <c r="AL45" s="630"/>
      <c r="AM45" s="630"/>
      <c r="AN45" s="631"/>
      <c r="AO45" s="544">
        <f>Q45*AC45</f>
        <v>62856979.999628</v>
      </c>
      <c r="AP45" s="621">
        <f t="shared" ref="AP45:AR46" si="4">AJ45*AM45-0.25</f>
        <v>-0.25</v>
      </c>
      <c r="AQ45" s="621">
        <f t="shared" si="4"/>
        <v>-0.25</v>
      </c>
      <c r="AR45" s="622">
        <f t="shared" si="4"/>
        <v>-0.25</v>
      </c>
      <c r="AS45" s="544">
        <f>(AO45*100/AO47)*BL47/100</f>
        <v>62856980</v>
      </c>
      <c r="AT45" s="621">
        <f t="shared" ref="AT45:AV46" si="5">(312706.55*100/28767361)*29009277/100</f>
        <v>315336.22179192415</v>
      </c>
      <c r="AU45" s="621">
        <f t="shared" si="5"/>
        <v>315336.22179192415</v>
      </c>
      <c r="AV45" s="622">
        <f t="shared" si="5"/>
        <v>315336.22179192415</v>
      </c>
      <c r="AW45" s="544">
        <f>(AO45*100/AO47)*BO47/100</f>
        <v>62856980</v>
      </c>
      <c r="AX45" s="621">
        <f>(312706.55*100/28767361)*28702707/100</f>
        <v>312003.74902761669</v>
      </c>
      <c r="AY45" s="621">
        <f>(312706.55*100/28767361)*28702707/100</f>
        <v>312003.74902761669</v>
      </c>
      <c r="AZ45" s="623">
        <f>(312706.55*100/28767361)*28702707/100</f>
        <v>312003.74902761669</v>
      </c>
    </row>
    <row r="46" spans="1:67" s="48" customFormat="1" hidden="1" x14ac:dyDescent="0.25">
      <c r="A46" s="45"/>
      <c r="B46" s="675" t="s">
        <v>377</v>
      </c>
      <c r="C46" s="676"/>
      <c r="D46" s="676"/>
      <c r="E46" s="676"/>
      <c r="F46" s="676"/>
      <c r="G46" s="676"/>
      <c r="H46" s="676"/>
      <c r="I46" s="676"/>
      <c r="J46" s="676"/>
      <c r="K46" s="676"/>
      <c r="L46" s="676"/>
      <c r="M46" s="676"/>
      <c r="N46" s="677"/>
      <c r="O46" s="624" t="s">
        <v>378</v>
      </c>
      <c r="P46" s="625"/>
      <c r="Q46" s="544"/>
      <c r="R46" s="621"/>
      <c r="S46" s="621"/>
      <c r="T46" s="622"/>
      <c r="U46" s="544" t="e">
        <f>AS46/AG46</f>
        <v>#DIV/0!</v>
      </c>
      <c r="V46" s="621"/>
      <c r="W46" s="621"/>
      <c r="X46" s="622"/>
      <c r="Y46" s="544" t="e">
        <f>AW46/AK46</f>
        <v>#DIV/0!</v>
      </c>
      <c r="Z46" s="621"/>
      <c r="AA46" s="621"/>
      <c r="AB46" s="622"/>
      <c r="AC46" s="518"/>
      <c r="AD46" s="519"/>
      <c r="AE46" s="519"/>
      <c r="AF46" s="545"/>
      <c r="AG46" s="518"/>
      <c r="AH46" s="519"/>
      <c r="AI46" s="519"/>
      <c r="AJ46" s="545"/>
      <c r="AK46" s="518"/>
      <c r="AL46" s="519"/>
      <c r="AM46" s="519"/>
      <c r="AN46" s="545"/>
      <c r="AO46" s="544">
        <f t="shared" si="3"/>
        <v>0</v>
      </c>
      <c r="AP46" s="621">
        <f t="shared" si="4"/>
        <v>-0.25</v>
      </c>
      <c r="AQ46" s="621">
        <f t="shared" si="4"/>
        <v>-0.25</v>
      </c>
      <c r="AR46" s="622">
        <f t="shared" si="4"/>
        <v>-0.25</v>
      </c>
      <c r="AS46" s="544">
        <f>(AO46*100/AO47)*BL47/100</f>
        <v>0</v>
      </c>
      <c r="AT46" s="621">
        <f t="shared" si="5"/>
        <v>315336.22179192415</v>
      </c>
      <c r="AU46" s="621">
        <f t="shared" si="5"/>
        <v>315336.22179192415</v>
      </c>
      <c r="AV46" s="622">
        <f t="shared" si="5"/>
        <v>315336.22179192415</v>
      </c>
      <c r="AW46" s="544">
        <f>(AO46*100/AO47)*BO47/100</f>
        <v>0</v>
      </c>
      <c r="AX46" s="621">
        <f>(312706.55*100/28767361)*29009277/100</f>
        <v>315336.22179192415</v>
      </c>
      <c r="AY46" s="621">
        <f>(312706.55*100/28767361)*29009277/100</f>
        <v>315336.22179192415</v>
      </c>
      <c r="AZ46" s="622">
        <f>(312706.55*100/28767361)*29009277/100</f>
        <v>315336.22179192415</v>
      </c>
    </row>
    <row r="47" spans="1:67" s="48" customFormat="1" ht="18" customHeight="1" thickBot="1" x14ac:dyDescent="0.3">
      <c r="A47" s="45"/>
      <c r="B47" s="653" t="s">
        <v>308</v>
      </c>
      <c r="C47" s="654"/>
      <c r="D47" s="654"/>
      <c r="E47" s="654"/>
      <c r="F47" s="654"/>
      <c r="G47" s="654"/>
      <c r="H47" s="654"/>
      <c r="I47" s="654"/>
      <c r="J47" s="654"/>
      <c r="K47" s="654"/>
      <c r="L47" s="654"/>
      <c r="M47" s="654"/>
      <c r="N47" s="654"/>
      <c r="O47" s="655">
        <v>9000</v>
      </c>
      <c r="P47" s="656"/>
      <c r="Q47" s="657" t="s">
        <v>46</v>
      </c>
      <c r="R47" s="657"/>
      <c r="S47" s="657"/>
      <c r="T47" s="657"/>
      <c r="U47" s="657" t="s">
        <v>46</v>
      </c>
      <c r="V47" s="657"/>
      <c r="W47" s="657"/>
      <c r="X47" s="657"/>
      <c r="Y47" s="657" t="s">
        <v>46</v>
      </c>
      <c r="Z47" s="657"/>
      <c r="AA47" s="657"/>
      <c r="AB47" s="657"/>
      <c r="AC47" s="657" t="s">
        <v>46</v>
      </c>
      <c r="AD47" s="657"/>
      <c r="AE47" s="657"/>
      <c r="AF47" s="657"/>
      <c r="AG47" s="657" t="s">
        <v>46</v>
      </c>
      <c r="AH47" s="657"/>
      <c r="AI47" s="657"/>
      <c r="AJ47" s="657"/>
      <c r="AK47" s="657" t="s">
        <v>46</v>
      </c>
      <c r="AL47" s="657"/>
      <c r="AM47" s="657"/>
      <c r="AN47" s="657"/>
      <c r="AO47" s="644">
        <f>AO45+AO46</f>
        <v>62856979.999628</v>
      </c>
      <c r="AP47" s="645"/>
      <c r="AQ47" s="645"/>
      <c r="AR47" s="645"/>
      <c r="AS47" s="644">
        <f>AS41+AS42+AS43+AS44+AS45+AS46</f>
        <v>62856980</v>
      </c>
      <c r="AT47" s="645"/>
      <c r="AU47" s="645"/>
      <c r="AV47" s="645"/>
      <c r="AW47" s="644">
        <f>AW41+AW42+AW43+AW44+AW45+AW46</f>
        <v>62856980</v>
      </c>
      <c r="AX47" s="645"/>
      <c r="AY47" s="645"/>
      <c r="AZ47" s="645"/>
      <c r="BL47" s="156">
        <v>62856980</v>
      </c>
      <c r="BM47" s="156"/>
      <c r="BN47" s="156"/>
      <c r="BO47" s="156">
        <v>62856980</v>
      </c>
    </row>
    <row r="48" spans="1:67" s="48" customFormat="1" ht="9.75" customHeight="1" x14ac:dyDescent="0.25">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501">
        <f>4005167.83-AO47</f>
        <v>-58851812.169628002</v>
      </c>
      <c r="AP48" s="502"/>
      <c r="AQ48" s="502"/>
      <c r="AR48" s="502"/>
      <c r="AS48" s="44"/>
      <c r="AT48" s="44"/>
      <c r="AU48" s="44"/>
      <c r="AV48" s="44"/>
      <c r="AW48" s="44"/>
      <c r="AX48" s="44"/>
      <c r="AY48" s="44"/>
      <c r="AZ48" s="44"/>
    </row>
    <row r="49" spans="1:67" customFormat="1" ht="14.25" x14ac:dyDescent="0.2">
      <c r="A49" s="17"/>
      <c r="B49" s="646" t="s">
        <v>362</v>
      </c>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row>
    <row r="50" spans="1:67" customFormat="1" x14ac:dyDescent="0.25">
      <c r="A50" s="19"/>
      <c r="B50" s="19"/>
      <c r="C50" s="19"/>
      <c r="D50" s="19"/>
      <c r="E50" s="19"/>
      <c r="F50" s="19"/>
      <c r="G50" s="19"/>
      <c r="H50" s="19"/>
      <c r="I50" s="19"/>
      <c r="J50" s="19"/>
      <c r="K50" s="19"/>
      <c r="L50" s="19"/>
      <c r="M50" s="19"/>
      <c r="N50" s="19"/>
      <c r="O50" s="19"/>
      <c r="P50" s="19"/>
      <c r="Q50" s="19"/>
      <c r="R50" s="19"/>
      <c r="S50" s="19"/>
      <c r="T50" s="19"/>
      <c r="U50" s="19"/>
      <c r="V50" s="19"/>
      <c r="W50" s="19"/>
    </row>
    <row r="51" spans="1:67" customFormat="1" x14ac:dyDescent="0.2">
      <c r="A51" s="49"/>
      <c r="B51" s="647" t="s">
        <v>309</v>
      </c>
      <c r="C51" s="648"/>
      <c r="D51" s="648"/>
      <c r="E51" s="648"/>
      <c r="F51" s="648"/>
      <c r="G51" s="648"/>
      <c r="H51" s="648"/>
      <c r="I51" s="648"/>
      <c r="J51" s="648"/>
      <c r="K51" s="648"/>
      <c r="L51" s="648"/>
      <c r="M51" s="648"/>
      <c r="N51" s="648"/>
      <c r="O51" s="648"/>
      <c r="P51" s="648"/>
      <c r="Q51" s="648"/>
      <c r="R51" s="649"/>
      <c r="S51" s="647" t="s">
        <v>310</v>
      </c>
      <c r="T51" s="648"/>
      <c r="U51" s="648"/>
      <c r="V51" s="648"/>
      <c r="W51" s="648"/>
      <c r="X51" s="648"/>
      <c r="Y51" s="648"/>
      <c r="Z51" s="649"/>
      <c r="AA51" s="650" t="s">
        <v>311</v>
      </c>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1"/>
      <c r="AY51" s="651"/>
      <c r="AZ51" s="652"/>
    </row>
    <row r="52" spans="1:67" customFormat="1" ht="28.15" customHeight="1" x14ac:dyDescent="0.25">
      <c r="A52" s="18"/>
      <c r="B52" s="635" t="s">
        <v>315</v>
      </c>
      <c r="C52" s="636"/>
      <c r="D52" s="636"/>
      <c r="E52" s="636"/>
      <c r="F52" s="636"/>
      <c r="G52" s="636"/>
      <c r="H52" s="636"/>
      <c r="I52" s="636"/>
      <c r="J52" s="636"/>
      <c r="K52" s="636"/>
      <c r="L52" s="636"/>
      <c r="M52" s="636"/>
      <c r="N52" s="636"/>
      <c r="O52" s="636"/>
      <c r="P52" s="636"/>
      <c r="Q52" s="636"/>
      <c r="R52" s="637"/>
      <c r="S52" s="638" t="s">
        <v>312</v>
      </c>
      <c r="T52" s="639"/>
      <c r="U52" s="639"/>
      <c r="V52" s="639"/>
      <c r="W52" s="639"/>
      <c r="X52" s="639"/>
      <c r="Y52" s="639"/>
      <c r="Z52" s="640"/>
      <c r="AA52" s="641" t="s">
        <v>313</v>
      </c>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3"/>
    </row>
    <row r="53" spans="1:67" customFormat="1" ht="43.15" customHeight="1" x14ac:dyDescent="0.25">
      <c r="A53" s="50"/>
      <c r="B53" s="635" t="s">
        <v>314</v>
      </c>
      <c r="C53" s="636"/>
      <c r="D53" s="636"/>
      <c r="E53" s="636"/>
      <c r="F53" s="636"/>
      <c r="G53" s="636"/>
      <c r="H53" s="636"/>
      <c r="I53" s="636"/>
      <c r="J53" s="636"/>
      <c r="K53" s="636"/>
      <c r="L53" s="636"/>
      <c r="M53" s="636"/>
      <c r="N53" s="636"/>
      <c r="O53" s="636"/>
      <c r="P53" s="636"/>
      <c r="Q53" s="636"/>
      <c r="R53" s="637"/>
      <c r="S53" s="638" t="s">
        <v>316</v>
      </c>
      <c r="T53" s="639"/>
      <c r="U53" s="639"/>
      <c r="V53" s="639"/>
      <c r="W53" s="639"/>
      <c r="X53" s="639"/>
      <c r="Y53" s="639"/>
      <c r="Z53" s="640"/>
      <c r="AA53" s="641" t="s">
        <v>317</v>
      </c>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3"/>
    </row>
    <row r="54" spans="1:67" customFormat="1" ht="46.5" customHeight="1" x14ac:dyDescent="0.25">
      <c r="A54" s="50"/>
      <c r="B54" s="635" t="s">
        <v>314</v>
      </c>
      <c r="C54" s="636"/>
      <c r="D54" s="636"/>
      <c r="E54" s="636"/>
      <c r="F54" s="636"/>
      <c r="G54" s="636"/>
      <c r="H54" s="636"/>
      <c r="I54" s="636"/>
      <c r="J54" s="636"/>
      <c r="K54" s="636"/>
      <c r="L54" s="636"/>
      <c r="M54" s="636"/>
      <c r="N54" s="636"/>
      <c r="O54" s="636"/>
      <c r="P54" s="636"/>
      <c r="Q54" s="636"/>
      <c r="R54" s="637"/>
      <c r="S54" s="638" t="s">
        <v>326</v>
      </c>
      <c r="T54" s="639"/>
      <c r="U54" s="639"/>
      <c r="V54" s="639"/>
      <c r="W54" s="639"/>
      <c r="X54" s="639"/>
      <c r="Y54" s="639"/>
      <c r="Z54" s="640"/>
      <c r="AA54" s="641" t="s">
        <v>327</v>
      </c>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c r="AY54" s="642"/>
      <c r="AZ54" s="643"/>
    </row>
    <row r="55" spans="1:67" s="48" customFormat="1" ht="9.75" customHeight="1" x14ac:dyDescent="0.25">
      <c r="A55" s="42"/>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1:67" s="28" customFormat="1" ht="18" hidden="1" customHeight="1" x14ac:dyDescent="0.25">
      <c r="A56" s="42"/>
      <c r="B56" s="658" t="s">
        <v>363</v>
      </c>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row>
    <row r="57" spans="1:67" s="28" customFormat="1" ht="8.1" hidden="1" customHeight="1" x14ac:dyDescent="0.25">
      <c r="A57" s="2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row>
    <row r="58" spans="1:67" s="28" customFormat="1" ht="32.25" hidden="1" customHeight="1" x14ac:dyDescent="0.25">
      <c r="A58" s="45"/>
      <c r="B58" s="520" t="s">
        <v>303</v>
      </c>
      <c r="C58" s="520"/>
      <c r="D58" s="520"/>
      <c r="E58" s="520"/>
      <c r="F58" s="520"/>
      <c r="G58" s="520"/>
      <c r="H58" s="520"/>
      <c r="I58" s="520"/>
      <c r="J58" s="520"/>
      <c r="K58" s="520"/>
      <c r="L58" s="520"/>
      <c r="M58" s="520"/>
      <c r="N58" s="520"/>
      <c r="O58" s="510" t="s">
        <v>1</v>
      </c>
      <c r="P58" s="511"/>
      <c r="Q58" s="518" t="s">
        <v>356</v>
      </c>
      <c r="R58" s="519"/>
      <c r="S58" s="519"/>
      <c r="T58" s="519"/>
      <c r="U58" s="519"/>
      <c r="V58" s="519"/>
      <c r="W58" s="519"/>
      <c r="X58" s="519"/>
      <c r="Y58" s="519"/>
      <c r="Z58" s="519"/>
      <c r="AA58" s="519"/>
      <c r="AB58" s="545"/>
      <c r="AC58" s="518" t="s">
        <v>304</v>
      </c>
      <c r="AD58" s="519"/>
      <c r="AE58" s="519"/>
      <c r="AF58" s="519"/>
      <c r="AG58" s="519"/>
      <c r="AH58" s="519"/>
      <c r="AI58" s="519"/>
      <c r="AJ58" s="519"/>
      <c r="AK58" s="519"/>
      <c r="AL58" s="519"/>
      <c r="AM58" s="519"/>
      <c r="AN58" s="545"/>
      <c r="AO58" s="518" t="s">
        <v>357</v>
      </c>
      <c r="AP58" s="519"/>
      <c r="AQ58" s="519"/>
      <c r="AR58" s="519"/>
      <c r="AS58" s="519"/>
      <c r="AT58" s="519"/>
      <c r="AU58" s="519"/>
      <c r="AV58" s="519"/>
      <c r="AW58" s="519"/>
      <c r="AX58" s="519"/>
      <c r="AY58" s="519"/>
      <c r="AZ58" s="519"/>
    </row>
    <row r="59" spans="1:67" s="28" customFormat="1" ht="67.5" hidden="1" customHeight="1" x14ac:dyDescent="0.25">
      <c r="A59" s="45"/>
      <c r="B59" s="520"/>
      <c r="C59" s="520"/>
      <c r="D59" s="520"/>
      <c r="E59" s="520"/>
      <c r="F59" s="520"/>
      <c r="G59" s="520"/>
      <c r="H59" s="520"/>
      <c r="I59" s="520"/>
      <c r="J59" s="520"/>
      <c r="K59" s="520"/>
      <c r="L59" s="520"/>
      <c r="M59" s="520"/>
      <c r="N59" s="520"/>
      <c r="O59" s="516"/>
      <c r="P59" s="517"/>
      <c r="Q59" s="518" t="str">
        <f>Q39</f>
        <v>на  2025 год
(на текущий 
финансовый год)</v>
      </c>
      <c r="R59" s="519"/>
      <c r="S59" s="519"/>
      <c r="T59" s="545"/>
      <c r="U59" s="518" t="str">
        <f>U39</f>
        <v>на  2026 год 
(на первый год 
планового периода)</v>
      </c>
      <c r="V59" s="519"/>
      <c r="W59" s="519"/>
      <c r="X59" s="545"/>
      <c r="Y59" s="518" t="str">
        <f>Y39</f>
        <v>на  2027 год 
(на второй год 
планового периода)</v>
      </c>
      <c r="Z59" s="519"/>
      <c r="AA59" s="519"/>
      <c r="AB59" s="545"/>
      <c r="AC59" s="518" t="str">
        <f>AC39</f>
        <v>на  2025 год
(на текущий 
финансовый год)</v>
      </c>
      <c r="AD59" s="519"/>
      <c r="AE59" s="519"/>
      <c r="AF59" s="545"/>
      <c r="AG59" s="518" t="str">
        <f>AG39</f>
        <v>на  2026 год 
(на первый год 
планового периода)</v>
      </c>
      <c r="AH59" s="519"/>
      <c r="AI59" s="519"/>
      <c r="AJ59" s="545"/>
      <c r="AK59" s="518" t="str">
        <f>AK39</f>
        <v>на  2027 год 
(на второй год 
планового периода)</v>
      </c>
      <c r="AL59" s="519"/>
      <c r="AM59" s="519"/>
      <c r="AN59" s="545"/>
      <c r="AO59" s="518" t="str">
        <f>AO39</f>
        <v>на  2025 год
(на текущий 
финансовый год)</v>
      </c>
      <c r="AP59" s="519"/>
      <c r="AQ59" s="519"/>
      <c r="AR59" s="545"/>
      <c r="AS59" s="518" t="str">
        <f>AS39</f>
        <v>на  2026 год 
(на первый год 
планового периода)</v>
      </c>
      <c r="AT59" s="519"/>
      <c r="AU59" s="519"/>
      <c r="AV59" s="545"/>
      <c r="AW59" s="518" t="str">
        <f>AW39</f>
        <v>на  2027 год 
(на второй год 
планового периода)</v>
      </c>
      <c r="AX59" s="519"/>
      <c r="AY59" s="519"/>
      <c r="AZ59" s="545"/>
    </row>
    <row r="60" spans="1:67" s="28" customFormat="1" ht="15" hidden="1" customHeight="1" thickBot="1" x14ac:dyDescent="0.3">
      <c r="A60" s="45"/>
      <c r="B60" s="663">
        <v>1</v>
      </c>
      <c r="C60" s="663"/>
      <c r="D60" s="663"/>
      <c r="E60" s="663"/>
      <c r="F60" s="663"/>
      <c r="G60" s="663"/>
      <c r="H60" s="663"/>
      <c r="I60" s="663"/>
      <c r="J60" s="663"/>
      <c r="K60" s="663"/>
      <c r="L60" s="663"/>
      <c r="M60" s="663"/>
      <c r="N60" s="663"/>
      <c r="O60" s="664">
        <v>2</v>
      </c>
      <c r="P60" s="665"/>
      <c r="Q60" s="509">
        <v>3</v>
      </c>
      <c r="R60" s="510"/>
      <c r="S60" s="510"/>
      <c r="T60" s="511"/>
      <c r="U60" s="509">
        <v>4</v>
      </c>
      <c r="V60" s="510"/>
      <c r="W60" s="510"/>
      <c r="X60" s="511"/>
      <c r="Y60" s="509">
        <v>5</v>
      </c>
      <c r="Z60" s="510"/>
      <c r="AA60" s="510"/>
      <c r="AB60" s="511"/>
      <c r="AC60" s="509">
        <v>6</v>
      </c>
      <c r="AD60" s="510"/>
      <c r="AE60" s="510"/>
      <c r="AF60" s="511"/>
      <c r="AG60" s="509">
        <v>7</v>
      </c>
      <c r="AH60" s="510"/>
      <c r="AI60" s="510"/>
      <c r="AJ60" s="511"/>
      <c r="AK60" s="509">
        <v>8</v>
      </c>
      <c r="AL60" s="510"/>
      <c r="AM60" s="510"/>
      <c r="AN60" s="511"/>
      <c r="AO60" s="509">
        <v>9</v>
      </c>
      <c r="AP60" s="510"/>
      <c r="AQ60" s="510"/>
      <c r="AR60" s="511"/>
      <c r="AS60" s="509">
        <v>10</v>
      </c>
      <c r="AT60" s="510"/>
      <c r="AU60" s="510"/>
      <c r="AV60" s="511"/>
      <c r="AW60" s="509">
        <v>11</v>
      </c>
      <c r="AX60" s="510"/>
      <c r="AY60" s="510"/>
      <c r="AZ60" s="510"/>
    </row>
    <row r="61" spans="1:67" s="28" customFormat="1" ht="48.75" hidden="1" customHeight="1" x14ac:dyDescent="0.25">
      <c r="A61" s="45"/>
      <c r="B61" s="675" t="s">
        <v>335</v>
      </c>
      <c r="C61" s="676"/>
      <c r="D61" s="676"/>
      <c r="E61" s="676"/>
      <c r="F61" s="676"/>
      <c r="G61" s="676"/>
      <c r="H61" s="676"/>
      <c r="I61" s="676"/>
      <c r="J61" s="676"/>
      <c r="K61" s="676"/>
      <c r="L61" s="676"/>
      <c r="M61" s="676"/>
      <c r="N61" s="677"/>
      <c r="O61" s="678" t="s">
        <v>45</v>
      </c>
      <c r="P61" s="679"/>
      <c r="Q61" s="611">
        <v>1500</v>
      </c>
      <c r="R61" s="612"/>
      <c r="S61" s="612"/>
      <c r="T61" s="613"/>
      <c r="U61" s="614"/>
      <c r="V61" s="615"/>
      <c r="W61" s="615"/>
      <c r="X61" s="616"/>
      <c r="Y61" s="614"/>
      <c r="Z61" s="615"/>
      <c r="AA61" s="615"/>
      <c r="AB61" s="616"/>
      <c r="AC61" s="611"/>
      <c r="AD61" s="612"/>
      <c r="AE61" s="612"/>
      <c r="AF61" s="613"/>
      <c r="AG61" s="614"/>
      <c r="AH61" s="615"/>
      <c r="AI61" s="615"/>
      <c r="AJ61" s="616"/>
      <c r="AK61" s="614"/>
      <c r="AL61" s="615"/>
      <c r="AM61" s="615"/>
      <c r="AN61" s="616"/>
      <c r="AO61" s="611">
        <f>Q61*AC61</f>
        <v>0</v>
      </c>
      <c r="AP61" s="612"/>
      <c r="AQ61" s="612"/>
      <c r="AR61" s="613"/>
      <c r="AS61" s="611">
        <v>0</v>
      </c>
      <c r="AT61" s="612"/>
      <c r="AU61" s="612"/>
      <c r="AV61" s="613"/>
      <c r="AW61" s="611">
        <v>0</v>
      </c>
      <c r="AX61" s="612"/>
      <c r="AY61" s="612"/>
      <c r="AZ61" s="617"/>
    </row>
    <row r="62" spans="1:67" s="28" customFormat="1" ht="33" hidden="1" customHeight="1" x14ac:dyDescent="0.25">
      <c r="A62" s="45"/>
      <c r="B62" s="675"/>
      <c r="C62" s="676"/>
      <c r="D62" s="676"/>
      <c r="E62" s="676"/>
      <c r="F62" s="676"/>
      <c r="G62" s="676"/>
      <c r="H62" s="676"/>
      <c r="I62" s="676"/>
      <c r="J62" s="676"/>
      <c r="K62" s="676"/>
      <c r="L62" s="676"/>
      <c r="M62" s="676"/>
      <c r="N62" s="677"/>
      <c r="O62" s="624"/>
      <c r="P62" s="625"/>
      <c r="Q62" s="666"/>
      <c r="R62" s="667"/>
      <c r="S62" s="667"/>
      <c r="T62" s="668"/>
      <c r="U62" s="669"/>
      <c r="V62" s="670"/>
      <c r="W62" s="670"/>
      <c r="X62" s="671"/>
      <c r="Y62" s="669"/>
      <c r="Z62" s="670"/>
      <c r="AA62" s="670"/>
      <c r="AB62" s="671"/>
      <c r="AC62" s="666"/>
      <c r="AD62" s="667"/>
      <c r="AE62" s="667"/>
      <c r="AF62" s="668"/>
      <c r="AG62" s="669"/>
      <c r="AH62" s="670"/>
      <c r="AI62" s="670"/>
      <c r="AJ62" s="671"/>
      <c r="AK62" s="669"/>
      <c r="AL62" s="670"/>
      <c r="AM62" s="670"/>
      <c r="AN62" s="671"/>
      <c r="AO62" s="672"/>
      <c r="AP62" s="673"/>
      <c r="AQ62" s="673"/>
      <c r="AR62" s="674"/>
      <c r="AS62" s="660"/>
      <c r="AT62" s="661"/>
      <c r="AU62" s="661"/>
      <c r="AV62" s="662"/>
      <c r="AW62" s="544"/>
      <c r="AX62" s="621"/>
      <c r="AY62" s="621"/>
      <c r="AZ62" s="623"/>
    </row>
    <row r="63" spans="1:67" s="28" customFormat="1" ht="18" hidden="1" customHeight="1" thickBot="1" x14ac:dyDescent="0.3">
      <c r="A63" s="45"/>
      <c r="B63" s="653" t="s">
        <v>308</v>
      </c>
      <c r="C63" s="654"/>
      <c r="D63" s="654"/>
      <c r="E63" s="654"/>
      <c r="F63" s="654"/>
      <c r="G63" s="654"/>
      <c r="H63" s="654"/>
      <c r="I63" s="654"/>
      <c r="J63" s="654"/>
      <c r="K63" s="654"/>
      <c r="L63" s="654"/>
      <c r="M63" s="654"/>
      <c r="N63" s="654"/>
      <c r="O63" s="655">
        <v>9000</v>
      </c>
      <c r="P63" s="656"/>
      <c r="Q63" s="680" t="s">
        <v>46</v>
      </c>
      <c r="R63" s="680"/>
      <c r="S63" s="680"/>
      <c r="T63" s="680"/>
      <c r="U63" s="680" t="s">
        <v>46</v>
      </c>
      <c r="V63" s="680"/>
      <c r="W63" s="680"/>
      <c r="X63" s="680"/>
      <c r="Y63" s="680" t="s">
        <v>46</v>
      </c>
      <c r="Z63" s="680"/>
      <c r="AA63" s="680"/>
      <c r="AB63" s="680"/>
      <c r="AC63" s="680" t="s">
        <v>46</v>
      </c>
      <c r="AD63" s="680"/>
      <c r="AE63" s="680"/>
      <c r="AF63" s="680"/>
      <c r="AG63" s="680" t="s">
        <v>46</v>
      </c>
      <c r="AH63" s="680"/>
      <c r="AI63" s="680"/>
      <c r="AJ63" s="680"/>
      <c r="AK63" s="680" t="s">
        <v>46</v>
      </c>
      <c r="AL63" s="680"/>
      <c r="AM63" s="680"/>
      <c r="AN63" s="680"/>
      <c r="AO63" s="681">
        <f>AO61</f>
        <v>0</v>
      </c>
      <c r="AP63" s="681"/>
      <c r="AQ63" s="681"/>
      <c r="AR63" s="681"/>
      <c r="AS63" s="681">
        <v>0</v>
      </c>
      <c r="AT63" s="681"/>
      <c r="AU63" s="681"/>
      <c r="AV63" s="681"/>
      <c r="AW63" s="681">
        <v>0</v>
      </c>
      <c r="AX63" s="681"/>
      <c r="AY63" s="681"/>
      <c r="AZ63" s="685"/>
      <c r="BL63" s="28">
        <v>3500000</v>
      </c>
      <c r="BO63" s="209">
        <f>AO63-BL63</f>
        <v>-3500000</v>
      </c>
    </row>
    <row r="64" spans="1:67" s="28" customFormat="1" ht="15" hidden="1" customHeight="1" x14ac:dyDescent="0.25">
      <c r="A64" s="42"/>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L64" s="28" t="s">
        <v>536</v>
      </c>
    </row>
    <row r="65" spans="1:52" customFormat="1" ht="14.25" hidden="1" x14ac:dyDescent="0.2">
      <c r="A65" s="17"/>
      <c r="B65" s="646" t="s">
        <v>364</v>
      </c>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row>
    <row r="66" spans="1:52" customFormat="1" hidden="1" x14ac:dyDescent="0.25">
      <c r="A66" s="19"/>
      <c r="B66" s="19"/>
      <c r="C66" s="19"/>
      <c r="D66" s="19"/>
      <c r="E66" s="19"/>
      <c r="F66" s="19"/>
      <c r="G66" s="19"/>
      <c r="H66" s="19"/>
      <c r="I66" s="19"/>
      <c r="J66" s="19"/>
      <c r="K66" s="19"/>
      <c r="L66" s="19"/>
      <c r="M66" s="19"/>
      <c r="N66" s="19"/>
      <c r="O66" s="19"/>
    </row>
    <row r="67" spans="1:52" customFormat="1" ht="12.6" hidden="1" customHeight="1" x14ac:dyDescent="0.2">
      <c r="A67" s="49"/>
      <c r="B67" s="647" t="s">
        <v>309</v>
      </c>
      <c r="C67" s="648"/>
      <c r="D67" s="648"/>
      <c r="E67" s="648"/>
      <c r="F67" s="648"/>
      <c r="G67" s="648"/>
      <c r="H67" s="648"/>
      <c r="I67" s="648"/>
      <c r="J67" s="648"/>
      <c r="K67" s="648"/>
      <c r="L67" s="648"/>
      <c r="M67" s="648"/>
      <c r="N67" s="648"/>
      <c r="O67" s="649"/>
      <c r="P67" s="686" t="s">
        <v>311</v>
      </c>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7"/>
      <c r="AY67" s="687"/>
      <c r="AZ67" s="688"/>
    </row>
    <row r="68" spans="1:52" customFormat="1" ht="27" hidden="1" customHeight="1" x14ac:dyDescent="0.25">
      <c r="A68" s="18"/>
      <c r="B68" s="689" t="s">
        <v>331</v>
      </c>
      <c r="C68" s="690"/>
      <c r="D68" s="690"/>
      <c r="E68" s="690"/>
      <c r="F68" s="690"/>
      <c r="G68" s="690"/>
      <c r="H68" s="690"/>
      <c r="I68" s="690"/>
      <c r="J68" s="690"/>
      <c r="K68" s="690"/>
      <c r="L68" s="690"/>
      <c r="M68" s="690"/>
      <c r="N68" s="690"/>
      <c r="O68" s="691"/>
      <c r="P68" s="692" t="s">
        <v>332</v>
      </c>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3"/>
      <c r="AT68" s="693"/>
      <c r="AU68" s="693"/>
      <c r="AV68" s="693"/>
      <c r="AW68" s="693"/>
      <c r="AX68" s="693"/>
      <c r="AY68" s="693"/>
      <c r="AZ68" s="694"/>
    </row>
    <row r="69" spans="1:52" customFormat="1" ht="25.9" hidden="1" customHeight="1" x14ac:dyDescent="0.25">
      <c r="A69" s="18"/>
      <c r="B69" s="689" t="s">
        <v>333</v>
      </c>
      <c r="C69" s="690"/>
      <c r="D69" s="690"/>
      <c r="E69" s="690"/>
      <c r="F69" s="690"/>
      <c r="G69" s="690"/>
      <c r="H69" s="690"/>
      <c r="I69" s="690"/>
      <c r="J69" s="690"/>
      <c r="K69" s="690"/>
      <c r="L69" s="690"/>
      <c r="M69" s="690"/>
      <c r="N69" s="690"/>
      <c r="O69" s="691"/>
      <c r="P69" s="692" t="s">
        <v>334</v>
      </c>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3"/>
      <c r="AP69" s="693"/>
      <c r="AQ69" s="693"/>
      <c r="AR69" s="693"/>
      <c r="AS69" s="693"/>
      <c r="AT69" s="693"/>
      <c r="AU69" s="693"/>
      <c r="AV69" s="693"/>
      <c r="AW69" s="693"/>
      <c r="AX69" s="693"/>
      <c r="AY69" s="693"/>
      <c r="AZ69" s="694"/>
    </row>
    <row r="70" spans="1:52" customFormat="1" ht="29.45" hidden="1" customHeight="1" x14ac:dyDescent="0.25">
      <c r="A70" s="18"/>
      <c r="B70" s="689" t="s">
        <v>502</v>
      </c>
      <c r="C70" s="690"/>
      <c r="D70" s="690"/>
      <c r="E70" s="690"/>
      <c r="F70" s="690"/>
      <c r="G70" s="690"/>
      <c r="H70" s="690"/>
      <c r="I70" s="690"/>
      <c r="J70" s="690"/>
      <c r="K70" s="690"/>
      <c r="L70" s="690"/>
      <c r="M70" s="690"/>
      <c r="N70" s="690"/>
      <c r="O70" s="691"/>
      <c r="P70" s="697" t="s">
        <v>366</v>
      </c>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9"/>
    </row>
    <row r="71" spans="1:52" customFormat="1" hidden="1" x14ac:dyDescent="0.25">
      <c r="A71" s="18"/>
      <c r="B71" s="69"/>
      <c r="C71" s="69"/>
      <c r="D71" s="69"/>
      <c r="E71" s="69"/>
      <c r="F71" s="69"/>
      <c r="G71" s="69"/>
      <c r="H71" s="69"/>
      <c r="I71" s="69"/>
      <c r="J71" s="69"/>
      <c r="K71" s="69"/>
      <c r="L71" s="69"/>
      <c r="M71" s="69"/>
      <c r="N71" s="69"/>
      <c r="O71" s="69"/>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row>
    <row r="72" spans="1:52" customFormat="1" x14ac:dyDescent="0.25">
      <c r="A72" s="18"/>
      <c r="B72" s="702" t="s">
        <v>379</v>
      </c>
      <c r="C72" s="703"/>
      <c r="D72" s="703"/>
      <c r="E72" s="703"/>
      <c r="F72" s="703"/>
      <c r="G72" s="703"/>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3"/>
      <c r="AY72" s="703"/>
      <c r="AZ72" s="703"/>
    </row>
    <row r="73" spans="1:52" customFormat="1" x14ac:dyDescent="0.25">
      <c r="A73" s="18"/>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row>
    <row r="74" spans="1:52" customFormat="1" x14ac:dyDescent="0.25">
      <c r="A74" s="18"/>
      <c r="B74" s="707" t="s">
        <v>0</v>
      </c>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8" t="s">
        <v>290</v>
      </c>
      <c r="AA74" s="708"/>
      <c r="AB74" s="709"/>
      <c r="AC74" s="682" t="s">
        <v>10</v>
      </c>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3"/>
    </row>
    <row r="75" spans="1:52" customFormat="1" ht="47.25" customHeight="1" x14ac:dyDescent="0.25">
      <c r="A75" s="18"/>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10"/>
      <c r="AA75" s="710"/>
      <c r="AB75" s="711"/>
      <c r="AC75" s="682" t="str">
        <f>AC10</f>
        <v>на  2025 год
(на текущий 
финансовый год)</v>
      </c>
      <c r="AD75" s="683"/>
      <c r="AE75" s="683"/>
      <c r="AF75" s="683"/>
      <c r="AG75" s="683"/>
      <c r="AH75" s="683"/>
      <c r="AI75" s="683"/>
      <c r="AJ75" s="684"/>
      <c r="AK75" s="682" t="str">
        <f>AK10</f>
        <v>на  2026 год 
(на первый год 
планового периода)</v>
      </c>
      <c r="AL75" s="683"/>
      <c r="AM75" s="683"/>
      <c r="AN75" s="683"/>
      <c r="AO75" s="683"/>
      <c r="AP75" s="683"/>
      <c r="AQ75" s="683"/>
      <c r="AR75" s="684"/>
      <c r="AS75" s="682" t="str">
        <f>AS10</f>
        <v>на  2027 год 
(на второй год 
планового периода)</v>
      </c>
      <c r="AT75" s="683"/>
      <c r="AU75" s="683"/>
      <c r="AV75" s="683"/>
      <c r="AW75" s="683"/>
      <c r="AX75" s="683"/>
      <c r="AY75" s="683"/>
      <c r="AZ75" s="683"/>
    </row>
    <row r="76" spans="1:52" customFormat="1" ht="15.75" thickBot="1" x14ac:dyDescent="0.3">
      <c r="A76" s="18"/>
      <c r="B76" s="722">
        <v>1</v>
      </c>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7">
        <v>2</v>
      </c>
      <c r="AA76" s="727"/>
      <c r="AB76" s="728"/>
      <c r="AC76" s="704">
        <v>3</v>
      </c>
      <c r="AD76" s="705"/>
      <c r="AE76" s="705"/>
      <c r="AF76" s="705"/>
      <c r="AG76" s="705"/>
      <c r="AH76" s="705"/>
      <c r="AI76" s="705"/>
      <c r="AJ76" s="706"/>
      <c r="AK76" s="704">
        <v>4</v>
      </c>
      <c r="AL76" s="705"/>
      <c r="AM76" s="705"/>
      <c r="AN76" s="705"/>
      <c r="AO76" s="705"/>
      <c r="AP76" s="705"/>
      <c r="AQ76" s="705"/>
      <c r="AR76" s="706"/>
      <c r="AS76" s="704">
        <v>5</v>
      </c>
      <c r="AT76" s="705"/>
      <c r="AU76" s="705"/>
      <c r="AV76" s="705"/>
      <c r="AW76" s="705"/>
      <c r="AX76" s="705"/>
      <c r="AY76" s="705"/>
      <c r="AZ76" s="705"/>
    </row>
    <row r="77" spans="1:52" customFormat="1" x14ac:dyDescent="0.25">
      <c r="A77" s="18"/>
      <c r="B77" s="712" t="s">
        <v>380</v>
      </c>
      <c r="C77" s="712"/>
      <c r="D77" s="712"/>
      <c r="E77" s="712"/>
      <c r="F77" s="712"/>
      <c r="G77" s="712"/>
      <c r="H77" s="712"/>
      <c r="I77" s="712"/>
      <c r="J77" s="712"/>
      <c r="K77" s="712"/>
      <c r="L77" s="712"/>
      <c r="M77" s="712"/>
      <c r="N77" s="712"/>
      <c r="O77" s="712"/>
      <c r="P77" s="712"/>
      <c r="Q77" s="712"/>
      <c r="R77" s="712"/>
      <c r="S77" s="712"/>
      <c r="T77" s="712"/>
      <c r="U77" s="712"/>
      <c r="V77" s="712"/>
      <c r="W77" s="712"/>
      <c r="X77" s="712"/>
      <c r="Y77" s="712"/>
      <c r="Z77" s="713" t="s">
        <v>292</v>
      </c>
      <c r="AA77" s="713"/>
      <c r="AB77" s="714"/>
      <c r="AC77" s="715">
        <v>23863840</v>
      </c>
      <c r="AD77" s="716"/>
      <c r="AE77" s="716"/>
      <c r="AF77" s="716"/>
      <c r="AG77" s="716"/>
      <c r="AH77" s="716"/>
      <c r="AI77" s="716"/>
      <c r="AJ77" s="717"/>
      <c r="AK77" s="718">
        <v>0</v>
      </c>
      <c r="AL77" s="719"/>
      <c r="AM77" s="719"/>
      <c r="AN77" s="719"/>
      <c r="AO77" s="719"/>
      <c r="AP77" s="719"/>
      <c r="AQ77" s="719"/>
      <c r="AR77" s="720"/>
      <c r="AS77" s="718">
        <v>0</v>
      </c>
      <c r="AT77" s="719"/>
      <c r="AU77" s="719"/>
      <c r="AV77" s="719"/>
      <c r="AW77" s="719"/>
      <c r="AX77" s="719"/>
      <c r="AY77" s="719"/>
      <c r="AZ77" s="721"/>
    </row>
    <row r="78" spans="1:52" customFormat="1" hidden="1" x14ac:dyDescent="0.25">
      <c r="A78" s="18"/>
      <c r="B78" s="722"/>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3" t="s">
        <v>293</v>
      </c>
      <c r="AA78" s="723"/>
      <c r="AB78" s="724"/>
      <c r="AC78" s="682"/>
      <c r="AD78" s="683"/>
      <c r="AE78" s="683"/>
      <c r="AF78" s="683"/>
      <c r="AG78" s="683"/>
      <c r="AH78" s="683"/>
      <c r="AI78" s="683"/>
      <c r="AJ78" s="684"/>
      <c r="AK78" s="682"/>
      <c r="AL78" s="683"/>
      <c r="AM78" s="683"/>
      <c r="AN78" s="683"/>
      <c r="AO78" s="683"/>
      <c r="AP78" s="683"/>
      <c r="AQ78" s="683"/>
      <c r="AR78" s="684"/>
      <c r="AS78" s="682"/>
      <c r="AT78" s="683"/>
      <c r="AU78" s="683"/>
      <c r="AV78" s="683"/>
      <c r="AW78" s="683"/>
      <c r="AX78" s="683"/>
      <c r="AY78" s="683"/>
      <c r="AZ78" s="729"/>
    </row>
    <row r="79" spans="1:52" customFormat="1" ht="15.75" thickBot="1" x14ac:dyDescent="0.3">
      <c r="A79" s="18"/>
      <c r="B79" s="733" t="s">
        <v>308</v>
      </c>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4">
        <v>9000</v>
      </c>
      <c r="AA79" s="734"/>
      <c r="AB79" s="735"/>
      <c r="AC79" s="736">
        <f>AC77</f>
        <v>23863840</v>
      </c>
      <c r="AD79" s="737"/>
      <c r="AE79" s="737"/>
      <c r="AF79" s="737"/>
      <c r="AG79" s="737"/>
      <c r="AH79" s="737"/>
      <c r="AI79" s="737"/>
      <c r="AJ79" s="738"/>
      <c r="AK79" s="704">
        <v>0</v>
      </c>
      <c r="AL79" s="705"/>
      <c r="AM79" s="705"/>
      <c r="AN79" s="705"/>
      <c r="AO79" s="705"/>
      <c r="AP79" s="705"/>
      <c r="AQ79" s="705"/>
      <c r="AR79" s="706"/>
      <c r="AS79" s="704">
        <v>0</v>
      </c>
      <c r="AT79" s="705"/>
      <c r="AU79" s="705"/>
      <c r="AV79" s="705"/>
      <c r="AW79" s="705"/>
      <c r="AX79" s="705"/>
      <c r="AY79" s="705"/>
      <c r="AZ79" s="739"/>
    </row>
    <row r="80" spans="1:52" customFormat="1" x14ac:dyDescent="0.25">
      <c r="A80" s="18"/>
      <c r="B80" s="72"/>
      <c r="C80" s="72"/>
      <c r="D80" s="72"/>
      <c r="E80" s="72"/>
      <c r="F80" s="72"/>
      <c r="G80" s="72"/>
      <c r="H80" s="72"/>
      <c r="I80" s="72"/>
      <c r="J80" s="72"/>
      <c r="K80" s="72"/>
      <c r="L80" s="72"/>
      <c r="M80" s="72"/>
      <c r="N80" s="72"/>
      <c r="O80" s="72"/>
      <c r="P80" s="72"/>
      <c r="Q80" s="72"/>
      <c r="R80" s="72"/>
      <c r="S80" s="72"/>
      <c r="T80" s="72"/>
      <c r="U80" s="72"/>
      <c r="V80" s="72"/>
      <c r="W80" s="72"/>
      <c r="X80" s="72"/>
      <c r="Y80" s="72"/>
      <c r="Z80" s="73"/>
      <c r="AA80" s="73"/>
      <c r="AB80" s="73"/>
      <c r="AC80" s="74"/>
      <c r="AD80" s="75"/>
      <c r="AE80" s="75"/>
      <c r="AF80" s="75"/>
      <c r="AG80" s="75"/>
      <c r="AH80" s="75"/>
      <c r="AI80" s="75"/>
      <c r="AJ80" s="75"/>
      <c r="AK80" s="76"/>
      <c r="AL80" s="76"/>
      <c r="AM80" s="76"/>
      <c r="AN80" s="76"/>
      <c r="AO80" s="76"/>
      <c r="AP80" s="76"/>
      <c r="AQ80" s="76"/>
      <c r="AR80" s="76"/>
      <c r="AS80" s="76"/>
      <c r="AT80" s="76"/>
      <c r="AU80" s="76"/>
      <c r="AV80" s="76"/>
      <c r="AW80" s="76"/>
      <c r="AX80" s="76"/>
      <c r="AY80" s="76"/>
      <c r="AZ80" s="76"/>
    </row>
    <row r="81" spans="1:52" customFormat="1" x14ac:dyDescent="0.25">
      <c r="A81" s="18"/>
      <c r="B81" s="646" t="s">
        <v>381</v>
      </c>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46"/>
    </row>
    <row r="82" spans="1:52" customFormat="1" x14ac:dyDescent="0.25">
      <c r="A82" s="18"/>
      <c r="B82" s="19"/>
      <c r="C82" s="19"/>
      <c r="D82" s="19"/>
      <c r="E82" s="19"/>
      <c r="F82" s="19"/>
      <c r="G82" s="19"/>
      <c r="H82" s="19"/>
      <c r="I82" s="19"/>
      <c r="J82" s="19"/>
      <c r="K82" s="19"/>
      <c r="L82" s="19"/>
      <c r="M82" s="19"/>
      <c r="N82" s="19"/>
      <c r="O82" s="19"/>
    </row>
    <row r="83" spans="1:52" customFormat="1" x14ac:dyDescent="0.25">
      <c r="A83" s="18"/>
      <c r="B83" s="647" t="s">
        <v>309</v>
      </c>
      <c r="C83" s="648"/>
      <c r="D83" s="648"/>
      <c r="E83" s="648"/>
      <c r="F83" s="648"/>
      <c r="G83" s="648"/>
      <c r="H83" s="648"/>
      <c r="I83" s="648"/>
      <c r="J83" s="648"/>
      <c r="K83" s="648"/>
      <c r="L83" s="648"/>
      <c r="M83" s="648"/>
      <c r="N83" s="648"/>
      <c r="O83" s="649"/>
      <c r="P83" s="730" t="s">
        <v>311</v>
      </c>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2"/>
    </row>
    <row r="84" spans="1:52" customFormat="1" ht="34.5" customHeight="1" x14ac:dyDescent="0.25">
      <c r="A84" s="18"/>
      <c r="B84" s="689" t="s">
        <v>549</v>
      </c>
      <c r="C84" s="690"/>
      <c r="D84" s="690"/>
      <c r="E84" s="690"/>
      <c r="F84" s="690"/>
      <c r="G84" s="690"/>
      <c r="H84" s="690"/>
      <c r="I84" s="690"/>
      <c r="J84" s="690"/>
      <c r="K84" s="690"/>
      <c r="L84" s="690"/>
      <c r="M84" s="690"/>
      <c r="N84" s="690"/>
      <c r="O84" s="691"/>
      <c r="P84" s="697" t="s">
        <v>550</v>
      </c>
      <c r="Q84" s="698"/>
      <c r="R84" s="698"/>
      <c r="S84" s="698"/>
      <c r="T84" s="698"/>
      <c r="U84" s="698"/>
      <c r="V84" s="698"/>
      <c r="W84" s="698"/>
      <c r="X84" s="698"/>
      <c r="Y84" s="698"/>
      <c r="Z84" s="698"/>
      <c r="AA84" s="698"/>
      <c r="AB84" s="698"/>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698"/>
      <c r="AY84" s="698"/>
      <c r="AZ84" s="699"/>
    </row>
    <row r="86" spans="1:52" s="14" customFormat="1" ht="18" customHeight="1" x14ac:dyDescent="0.25">
      <c r="A86" s="12"/>
      <c r="B86" s="13"/>
      <c r="C86" s="700" t="s">
        <v>301</v>
      </c>
      <c r="D86" s="700"/>
      <c r="E86" s="700"/>
      <c r="F86" s="700"/>
      <c r="G86" s="700"/>
      <c r="H86" s="700"/>
      <c r="I86" s="20"/>
      <c r="J86" s="701" t="s">
        <v>323</v>
      </c>
      <c r="K86" s="701"/>
      <c r="L86" s="701"/>
      <c r="M86" s="701"/>
      <c r="N86" s="701"/>
      <c r="O86" s="701"/>
      <c r="P86" s="701"/>
      <c r="Q86" s="701"/>
      <c r="R86" s="701"/>
      <c r="S86" s="701"/>
      <c r="T86" s="701"/>
      <c r="U86" s="701"/>
      <c r="V86" s="701"/>
      <c r="W86" s="701"/>
      <c r="X86" s="701"/>
      <c r="Y86" s="701"/>
      <c r="Z86" s="20"/>
      <c r="AA86" s="20"/>
      <c r="AB86" s="701"/>
      <c r="AC86" s="701"/>
      <c r="AD86" s="701"/>
      <c r="AE86" s="701"/>
      <c r="AF86" s="701"/>
      <c r="AG86" s="701"/>
      <c r="AH86" s="701"/>
      <c r="AI86" s="12"/>
      <c r="AJ86" s="12"/>
      <c r="AK86" s="701" t="s">
        <v>551</v>
      </c>
      <c r="AL86" s="701"/>
      <c r="AM86" s="701"/>
      <c r="AN86" s="701"/>
      <c r="AO86" s="701"/>
      <c r="AP86" s="701"/>
      <c r="AQ86" s="701"/>
      <c r="AR86" s="701"/>
      <c r="AS86" s="701"/>
      <c r="AT86" s="701"/>
      <c r="AU86" s="701"/>
      <c r="AV86" s="701"/>
      <c r="AW86" s="701"/>
      <c r="AX86" s="701"/>
      <c r="AY86" s="701"/>
      <c r="AZ86" s="701"/>
    </row>
    <row r="87" spans="1:52" s="14" customFormat="1" ht="18" customHeight="1" x14ac:dyDescent="0.25">
      <c r="A87" s="12"/>
      <c r="B87" s="13"/>
      <c r="C87" s="700" t="s">
        <v>302</v>
      </c>
      <c r="D87" s="700"/>
      <c r="E87" s="700"/>
      <c r="F87" s="700"/>
      <c r="G87" s="700"/>
      <c r="H87" s="700"/>
      <c r="I87" s="20"/>
      <c r="J87" s="726" t="s">
        <v>245</v>
      </c>
      <c r="K87" s="726"/>
      <c r="L87" s="726"/>
      <c r="M87" s="726"/>
      <c r="N87" s="726"/>
      <c r="O87" s="726"/>
      <c r="P87" s="726"/>
      <c r="Q87" s="726"/>
      <c r="R87" s="726"/>
      <c r="S87" s="726"/>
      <c r="T87" s="726"/>
      <c r="U87" s="726"/>
      <c r="V87" s="726"/>
      <c r="W87" s="726"/>
      <c r="X87" s="726"/>
      <c r="Y87" s="726"/>
      <c r="Z87" s="15"/>
      <c r="AA87" s="15"/>
      <c r="AB87" s="726" t="s">
        <v>20</v>
      </c>
      <c r="AC87" s="726"/>
      <c r="AD87" s="726"/>
      <c r="AE87" s="726"/>
      <c r="AF87" s="726"/>
      <c r="AG87" s="726"/>
      <c r="AH87" s="726"/>
      <c r="AI87" s="16"/>
      <c r="AJ87" s="16"/>
      <c r="AK87" s="726" t="s">
        <v>21</v>
      </c>
      <c r="AL87" s="726"/>
      <c r="AM87" s="726"/>
      <c r="AN87" s="726"/>
      <c r="AO87" s="726"/>
      <c r="AP87" s="726"/>
      <c r="AQ87" s="726"/>
      <c r="AR87" s="726"/>
      <c r="AS87" s="726"/>
      <c r="AT87" s="726"/>
      <c r="AU87" s="726"/>
      <c r="AV87" s="726"/>
      <c r="AW87" s="726"/>
      <c r="AX87" s="726"/>
      <c r="AY87" s="726"/>
      <c r="AZ87" s="726"/>
    </row>
    <row r="88" spans="1:52" s="14" customFormat="1" ht="18" customHeight="1" x14ac:dyDescent="0.25">
      <c r="A88" s="11"/>
      <c r="B88" s="13"/>
      <c r="C88" s="20"/>
      <c r="D88" s="20"/>
      <c r="E88" s="20"/>
      <c r="F88" s="20"/>
      <c r="G88" s="20"/>
      <c r="H88" s="20"/>
      <c r="I88" s="20"/>
      <c r="J88" s="15"/>
      <c r="K88" s="15"/>
      <c r="L88" s="15"/>
      <c r="M88" s="15"/>
      <c r="N88" s="15"/>
      <c r="O88" s="15"/>
      <c r="P88" s="15"/>
      <c r="Q88" s="15"/>
      <c r="R88" s="15"/>
      <c r="S88" s="15"/>
      <c r="T88" s="15"/>
      <c r="U88" s="15"/>
      <c r="V88" s="15"/>
      <c r="W88" s="15"/>
      <c r="X88" s="15"/>
      <c r="Y88" s="53"/>
      <c r="Z88" s="53"/>
      <c r="AA88" s="53"/>
      <c r="AB88" s="53"/>
      <c r="AC88" s="53"/>
      <c r="AD88" s="53"/>
      <c r="AE88" s="53"/>
      <c r="AF88" s="53"/>
      <c r="AG88" s="53"/>
      <c r="AH88" s="53"/>
      <c r="AI88" s="53"/>
      <c r="AJ88" s="53"/>
      <c r="AK88" s="53"/>
      <c r="AL88" s="53"/>
      <c r="AM88" s="53"/>
      <c r="AN88" s="53"/>
      <c r="AO88" s="15"/>
      <c r="AP88" s="15"/>
      <c r="AQ88" s="15"/>
      <c r="AR88" s="15"/>
      <c r="AS88" s="15"/>
      <c r="AT88" s="15"/>
      <c r="AU88" s="15"/>
      <c r="AV88" s="15"/>
      <c r="AW88" s="15"/>
      <c r="AX88" s="15"/>
      <c r="AY88" s="15"/>
      <c r="AZ88" s="15"/>
    </row>
    <row r="89" spans="1:52" s="14" customFormat="1" ht="14.25" customHeight="1" x14ac:dyDescent="0.25">
      <c r="B89" s="13"/>
      <c r="C89" s="700" t="s">
        <v>246</v>
      </c>
      <c r="D89" s="700"/>
      <c r="E89" s="700"/>
      <c r="F89" s="700"/>
      <c r="G89" s="700"/>
      <c r="H89" s="700"/>
      <c r="I89" s="20"/>
      <c r="J89" s="695" t="s">
        <v>318</v>
      </c>
      <c r="K89" s="695"/>
      <c r="L89" s="695"/>
      <c r="M89" s="695"/>
      <c r="N89" s="695"/>
      <c r="O89" s="695"/>
      <c r="P89" s="695"/>
      <c r="Q89" s="695"/>
      <c r="R89" s="695"/>
      <c r="S89" s="695"/>
      <c r="T89" s="695"/>
      <c r="U89" s="695"/>
      <c r="V89" s="695"/>
      <c r="W89" s="695"/>
      <c r="X89" s="695"/>
      <c r="Y89" s="695"/>
      <c r="Z89" s="15"/>
      <c r="AA89" s="15"/>
      <c r="AB89" s="695" t="s">
        <v>492</v>
      </c>
      <c r="AC89" s="695"/>
      <c r="AD89" s="695"/>
      <c r="AE89" s="695"/>
      <c r="AF89" s="695"/>
      <c r="AG89" s="695"/>
      <c r="AH89" s="695"/>
      <c r="AI89" s="695"/>
      <c r="AJ89" s="695"/>
      <c r="AK89" s="695"/>
      <c r="AL89" s="695"/>
      <c r="AM89" s="695"/>
      <c r="AN89" s="695"/>
      <c r="AO89" s="16"/>
      <c r="AP89" s="16"/>
      <c r="AQ89" s="696" t="s">
        <v>497</v>
      </c>
      <c r="AR89" s="696"/>
      <c r="AS89" s="696"/>
      <c r="AT89" s="696"/>
      <c r="AU89" s="696"/>
      <c r="AV89" s="696"/>
      <c r="AW89" s="696"/>
      <c r="AX89" s="696"/>
      <c r="AY89" s="696"/>
      <c r="AZ89" s="696"/>
    </row>
    <row r="90" spans="1:52" s="14" customFormat="1" ht="18" customHeight="1" x14ac:dyDescent="0.25">
      <c r="B90" s="13"/>
      <c r="C90" s="725"/>
      <c r="D90" s="725"/>
      <c r="E90" s="725"/>
      <c r="F90" s="725"/>
      <c r="G90" s="725"/>
      <c r="H90" s="725"/>
      <c r="I90" s="20"/>
      <c r="J90" s="726" t="s">
        <v>245</v>
      </c>
      <c r="K90" s="726"/>
      <c r="L90" s="726"/>
      <c r="M90" s="726"/>
      <c r="N90" s="726"/>
      <c r="O90" s="726"/>
      <c r="P90" s="726"/>
      <c r="Q90" s="726"/>
      <c r="R90" s="726"/>
      <c r="S90" s="726"/>
      <c r="T90" s="726"/>
      <c r="U90" s="726"/>
      <c r="V90" s="726"/>
      <c r="W90" s="726"/>
      <c r="X90" s="726"/>
      <c r="Y90" s="726"/>
      <c r="Z90" s="15"/>
      <c r="AA90" s="15"/>
      <c r="AB90" s="726" t="s">
        <v>247</v>
      </c>
      <c r="AC90" s="726"/>
      <c r="AD90" s="726"/>
      <c r="AE90" s="726"/>
      <c r="AF90" s="726"/>
      <c r="AG90" s="726"/>
      <c r="AH90" s="726"/>
      <c r="AI90" s="726"/>
      <c r="AJ90" s="726"/>
      <c r="AK90" s="726"/>
      <c r="AL90" s="726"/>
      <c r="AM90" s="726"/>
      <c r="AN90" s="726"/>
      <c r="AO90" s="16"/>
      <c r="AP90" s="16"/>
      <c r="AQ90" s="726" t="s">
        <v>248</v>
      </c>
      <c r="AR90" s="726"/>
      <c r="AS90" s="726"/>
      <c r="AT90" s="726"/>
      <c r="AU90" s="726"/>
      <c r="AV90" s="726"/>
      <c r="AW90" s="726"/>
      <c r="AX90" s="726"/>
      <c r="AY90" s="726"/>
      <c r="AZ90" s="726"/>
    </row>
    <row r="91" spans="1:52" s="14" customFormat="1" ht="18" customHeight="1" x14ac:dyDescent="0.25">
      <c r="B91" s="13"/>
      <c r="C91" s="20"/>
      <c r="D91" s="20"/>
      <c r="E91" s="20"/>
      <c r="F91" s="20"/>
      <c r="G91" s="20"/>
      <c r="H91" s="20"/>
      <c r="I91" s="20"/>
      <c r="J91" s="21"/>
      <c r="K91" s="21"/>
      <c r="L91" s="21"/>
      <c r="M91" s="21"/>
      <c r="N91" s="21"/>
      <c r="O91" s="21"/>
      <c r="P91" s="21"/>
      <c r="Q91" s="21"/>
      <c r="R91" s="21"/>
      <c r="S91" s="21"/>
      <c r="T91" s="21"/>
      <c r="U91" s="21"/>
      <c r="V91" s="21"/>
      <c r="W91" s="21"/>
      <c r="X91" s="21"/>
      <c r="Y91" s="21"/>
      <c r="Z91" s="20"/>
      <c r="AA91" s="20"/>
      <c r="AB91" s="21"/>
      <c r="AC91" s="21"/>
      <c r="AD91" s="21"/>
      <c r="AE91" s="21"/>
      <c r="AF91" s="21"/>
      <c r="AG91" s="21"/>
      <c r="AH91" s="21"/>
      <c r="AI91" s="21"/>
      <c r="AJ91" s="21"/>
      <c r="AK91" s="21"/>
      <c r="AL91" s="21"/>
      <c r="AM91" s="21"/>
      <c r="AN91" s="21"/>
      <c r="AO91" s="12"/>
      <c r="AP91" s="12"/>
      <c r="AQ91" s="21"/>
      <c r="AR91" s="21"/>
      <c r="AS91" s="21"/>
      <c r="AT91" s="21"/>
      <c r="AU91" s="21"/>
      <c r="AV91" s="21"/>
      <c r="AW91" s="21"/>
      <c r="AX91" s="21"/>
      <c r="AY91" s="21"/>
      <c r="AZ91" s="21"/>
    </row>
  </sheetData>
  <mergeCells count="340">
    <mergeCell ref="AK78:AR78"/>
    <mergeCell ref="AS78:AZ78"/>
    <mergeCell ref="B84:O84"/>
    <mergeCell ref="P84:AZ84"/>
    <mergeCell ref="B83:O83"/>
    <mergeCell ref="P83:AZ83"/>
    <mergeCell ref="B79:Y79"/>
    <mergeCell ref="Z79:AB79"/>
    <mergeCell ref="AC79:AJ79"/>
    <mergeCell ref="AK79:AR79"/>
    <mergeCell ref="AS79:AZ79"/>
    <mergeCell ref="B81:AZ81"/>
    <mergeCell ref="AC46:AF46"/>
    <mergeCell ref="C90:H90"/>
    <mergeCell ref="J90:Y90"/>
    <mergeCell ref="AB90:AN90"/>
    <mergeCell ref="AQ90:AZ90"/>
    <mergeCell ref="C87:H87"/>
    <mergeCell ref="J87:Y87"/>
    <mergeCell ref="AB87:AH87"/>
    <mergeCell ref="AK87:AZ87"/>
    <mergeCell ref="C89:H89"/>
    <mergeCell ref="AG46:AJ46"/>
    <mergeCell ref="AK46:AN46"/>
    <mergeCell ref="AO46:AR46"/>
    <mergeCell ref="AS46:AV46"/>
    <mergeCell ref="AW46:AZ46"/>
    <mergeCell ref="B46:N46"/>
    <mergeCell ref="O46:P46"/>
    <mergeCell ref="Q46:T46"/>
    <mergeCell ref="U46:X46"/>
    <mergeCell ref="Y46:AB46"/>
    <mergeCell ref="AK75:AR75"/>
    <mergeCell ref="AS75:AZ75"/>
    <mergeCell ref="B76:Y76"/>
    <mergeCell ref="Z76:AB76"/>
    <mergeCell ref="J89:Y89"/>
    <mergeCell ref="AB89:AN89"/>
    <mergeCell ref="AQ89:AZ89"/>
    <mergeCell ref="B70:O70"/>
    <mergeCell ref="P70:AZ70"/>
    <mergeCell ref="C86:H86"/>
    <mergeCell ref="J86:Y86"/>
    <mergeCell ref="AB86:AH86"/>
    <mergeCell ref="AK86:AZ86"/>
    <mergeCell ref="B72:AZ72"/>
    <mergeCell ref="AC76:AJ76"/>
    <mergeCell ref="AK76:AR76"/>
    <mergeCell ref="AS76:AZ76"/>
    <mergeCell ref="B74:Y75"/>
    <mergeCell ref="Z74:AB75"/>
    <mergeCell ref="AC74:AZ74"/>
    <mergeCell ref="B77:Y77"/>
    <mergeCell ref="Z77:AB77"/>
    <mergeCell ref="AC77:AJ77"/>
    <mergeCell ref="AK77:AR77"/>
    <mergeCell ref="AS77:AZ77"/>
    <mergeCell ref="B78:Y78"/>
    <mergeCell ref="Z78:AB78"/>
    <mergeCell ref="AC78:AJ78"/>
    <mergeCell ref="AG63:AJ63"/>
    <mergeCell ref="AK63:AN63"/>
    <mergeCell ref="AO63:AR63"/>
    <mergeCell ref="AC75:AJ75"/>
    <mergeCell ref="AS63:AV63"/>
    <mergeCell ref="AW63:AZ63"/>
    <mergeCell ref="B65:AZ65"/>
    <mergeCell ref="B63:N63"/>
    <mergeCell ref="O63:P63"/>
    <mergeCell ref="Q63:T63"/>
    <mergeCell ref="U63:X63"/>
    <mergeCell ref="Y63:AB63"/>
    <mergeCell ref="AC63:AF63"/>
    <mergeCell ref="B67:O67"/>
    <mergeCell ref="P67:AZ67"/>
    <mergeCell ref="B68:O68"/>
    <mergeCell ref="P68:AZ68"/>
    <mergeCell ref="B69:O69"/>
    <mergeCell ref="P69:AZ69"/>
    <mergeCell ref="AS62:AV62"/>
    <mergeCell ref="B60:N60"/>
    <mergeCell ref="O60:P60"/>
    <mergeCell ref="Q60:T60"/>
    <mergeCell ref="U60:X60"/>
    <mergeCell ref="Y60:AB60"/>
    <mergeCell ref="AW62:AZ62"/>
    <mergeCell ref="AG61:AJ61"/>
    <mergeCell ref="AK61:AN61"/>
    <mergeCell ref="AO61:AR61"/>
    <mergeCell ref="AS61:AV61"/>
    <mergeCell ref="AW61:AZ61"/>
    <mergeCell ref="AC62:AF62"/>
    <mergeCell ref="AG62:AJ62"/>
    <mergeCell ref="AK62:AN62"/>
    <mergeCell ref="AO62:AR62"/>
    <mergeCell ref="AC61:AF61"/>
    <mergeCell ref="B62:N62"/>
    <mergeCell ref="O62:P62"/>
    <mergeCell ref="Q62:T62"/>
    <mergeCell ref="U62:X62"/>
    <mergeCell ref="Y62:AB62"/>
    <mergeCell ref="B61:N61"/>
    <mergeCell ref="O61:P61"/>
    <mergeCell ref="Q61:T61"/>
    <mergeCell ref="U61:X61"/>
    <mergeCell ref="Y61:AB61"/>
    <mergeCell ref="B56:AZ56"/>
    <mergeCell ref="B58:N59"/>
    <mergeCell ref="O58:P59"/>
    <mergeCell ref="Q58:AB58"/>
    <mergeCell ref="AC58:AN58"/>
    <mergeCell ref="AW60:AZ60"/>
    <mergeCell ref="AG59:AJ59"/>
    <mergeCell ref="AK59:AN59"/>
    <mergeCell ref="AO59:AR59"/>
    <mergeCell ref="AS59:AV59"/>
    <mergeCell ref="AW59:AZ59"/>
    <mergeCell ref="AO58:AZ58"/>
    <mergeCell ref="Q59:T59"/>
    <mergeCell ref="U59:X59"/>
    <mergeCell ref="Y59:AB59"/>
    <mergeCell ref="AC59:AF59"/>
    <mergeCell ref="AC60:AF60"/>
    <mergeCell ref="AG60:AJ60"/>
    <mergeCell ref="AK60:AN60"/>
    <mergeCell ref="AO60:AR60"/>
    <mergeCell ref="AS60:AV60"/>
    <mergeCell ref="B53:R53"/>
    <mergeCell ref="S53:Z53"/>
    <mergeCell ref="AA53:AZ53"/>
    <mergeCell ref="B54:R54"/>
    <mergeCell ref="S54:Z54"/>
    <mergeCell ref="AS47:AV47"/>
    <mergeCell ref="AW47:AZ47"/>
    <mergeCell ref="AA54:AZ54"/>
    <mergeCell ref="B49:AZ49"/>
    <mergeCell ref="B51:R51"/>
    <mergeCell ref="S51:Z51"/>
    <mergeCell ref="AA51:AZ51"/>
    <mergeCell ref="B52:R52"/>
    <mergeCell ref="S52:Z52"/>
    <mergeCell ref="AA52:AZ52"/>
    <mergeCell ref="B47:N47"/>
    <mergeCell ref="O47:P47"/>
    <mergeCell ref="Q47:T47"/>
    <mergeCell ref="U47:X47"/>
    <mergeCell ref="Y47:AB47"/>
    <mergeCell ref="AC47:AF47"/>
    <mergeCell ref="AG47:AJ47"/>
    <mergeCell ref="AK47:AN47"/>
    <mergeCell ref="AO47:AR47"/>
    <mergeCell ref="AS44:AV44"/>
    <mergeCell ref="AW44:AZ44"/>
    <mergeCell ref="B45:N45"/>
    <mergeCell ref="O45:P45"/>
    <mergeCell ref="Q45:T45"/>
    <mergeCell ref="U45:X45"/>
    <mergeCell ref="Y45:AB45"/>
    <mergeCell ref="AC45:AF45"/>
    <mergeCell ref="AG45:AJ45"/>
    <mergeCell ref="AK45:AN45"/>
    <mergeCell ref="AO45:AR45"/>
    <mergeCell ref="AS45:AV45"/>
    <mergeCell ref="AW45:AZ45"/>
    <mergeCell ref="B44:N44"/>
    <mergeCell ref="O44:P44"/>
    <mergeCell ref="Q44:T44"/>
    <mergeCell ref="U44:X44"/>
    <mergeCell ref="Y44:AB44"/>
    <mergeCell ref="AC44:AF44"/>
    <mergeCell ref="AG44:AJ44"/>
    <mergeCell ref="AK44:AN44"/>
    <mergeCell ref="AO44:AR44"/>
    <mergeCell ref="AS42:AV42"/>
    <mergeCell ref="AW42:AZ42"/>
    <mergeCell ref="B43:N43"/>
    <mergeCell ref="O43:P43"/>
    <mergeCell ref="Q43:T43"/>
    <mergeCell ref="U43:X43"/>
    <mergeCell ref="Y43:AB43"/>
    <mergeCell ref="AC43:AF43"/>
    <mergeCell ref="AG43:AJ43"/>
    <mergeCell ref="AK43:AN43"/>
    <mergeCell ref="AO43:AR43"/>
    <mergeCell ref="AS43:AV43"/>
    <mergeCell ref="AW43:AZ43"/>
    <mergeCell ref="B42:N42"/>
    <mergeCell ref="O42:P42"/>
    <mergeCell ref="Q42:T42"/>
    <mergeCell ref="U42:X42"/>
    <mergeCell ref="Y42:AB42"/>
    <mergeCell ref="AC42:AF42"/>
    <mergeCell ref="AG42:AJ42"/>
    <mergeCell ref="AK42:AN42"/>
    <mergeCell ref="AO42:AR42"/>
    <mergeCell ref="AS40:AV40"/>
    <mergeCell ref="AW40:AZ40"/>
    <mergeCell ref="B41:N41"/>
    <mergeCell ref="O41:P41"/>
    <mergeCell ref="Q41:T41"/>
    <mergeCell ref="U41:X41"/>
    <mergeCell ref="Y41:AB41"/>
    <mergeCell ref="AC41:AF41"/>
    <mergeCell ref="AG41:AJ41"/>
    <mergeCell ref="AK41:AN41"/>
    <mergeCell ref="AO41:AR41"/>
    <mergeCell ref="AS41:AV41"/>
    <mergeCell ref="AW41:AZ41"/>
    <mergeCell ref="B40:N40"/>
    <mergeCell ref="O40:P40"/>
    <mergeCell ref="Q40:T40"/>
    <mergeCell ref="U40:X40"/>
    <mergeCell ref="Y40:AB40"/>
    <mergeCell ref="AC40:AF40"/>
    <mergeCell ref="AG40:AJ40"/>
    <mergeCell ref="AK40:AN40"/>
    <mergeCell ref="AO40:AR40"/>
    <mergeCell ref="B36:AZ36"/>
    <mergeCell ref="B38:N39"/>
    <mergeCell ref="O38:P39"/>
    <mergeCell ref="Q38:AB38"/>
    <mergeCell ref="AC38:AN38"/>
    <mergeCell ref="AO38:AZ38"/>
    <mergeCell ref="Q39:T39"/>
    <mergeCell ref="U39:X39"/>
    <mergeCell ref="Y39:AB39"/>
    <mergeCell ref="AC39:AF39"/>
    <mergeCell ref="AG39:AJ39"/>
    <mergeCell ref="AK39:AN39"/>
    <mergeCell ref="AO39:AR39"/>
    <mergeCell ref="AS39:AV39"/>
    <mergeCell ref="AW39:AZ39"/>
    <mergeCell ref="B33:Y33"/>
    <mergeCell ref="Z33:AB33"/>
    <mergeCell ref="AC33:AJ33"/>
    <mergeCell ref="AK33:AR33"/>
    <mergeCell ref="AS33:AZ33"/>
    <mergeCell ref="B34:Y34"/>
    <mergeCell ref="Z34:AB34"/>
    <mergeCell ref="AC34:AJ34"/>
    <mergeCell ref="AK34:AR34"/>
    <mergeCell ref="AS34:AZ34"/>
    <mergeCell ref="B31:Y31"/>
    <mergeCell ref="Z31:AB31"/>
    <mergeCell ref="AC31:AJ31"/>
    <mergeCell ref="AK31:AR31"/>
    <mergeCell ref="AS31:AZ31"/>
    <mergeCell ref="B32:Y32"/>
    <mergeCell ref="Z32:AB32"/>
    <mergeCell ref="AC32:AJ32"/>
    <mergeCell ref="AK32:AR32"/>
    <mergeCell ref="AS32:AZ32"/>
    <mergeCell ref="B29:Y29"/>
    <mergeCell ref="Z29:AB29"/>
    <mergeCell ref="AC29:AJ29"/>
    <mergeCell ref="AK29:AR29"/>
    <mergeCell ref="AS29:AZ29"/>
    <mergeCell ref="B30:Y30"/>
    <mergeCell ref="Z30:AB30"/>
    <mergeCell ref="AC30:AJ30"/>
    <mergeCell ref="AK30:AR30"/>
    <mergeCell ref="AS30:AZ30"/>
    <mergeCell ref="B27:Y27"/>
    <mergeCell ref="Z27:AB27"/>
    <mergeCell ref="AC27:AJ27"/>
    <mergeCell ref="AK27:AR27"/>
    <mergeCell ref="AS27:AZ27"/>
    <mergeCell ref="B28:Y28"/>
    <mergeCell ref="Z28:AB28"/>
    <mergeCell ref="AC28:AJ28"/>
    <mergeCell ref="AK28:AR28"/>
    <mergeCell ref="AS28:AZ28"/>
    <mergeCell ref="B25:Y25"/>
    <mergeCell ref="Z25:AB25"/>
    <mergeCell ref="AC25:AJ25"/>
    <mergeCell ref="AK25:AR25"/>
    <mergeCell ref="AS25:AZ25"/>
    <mergeCell ref="B26:Y26"/>
    <mergeCell ref="Z26:AB26"/>
    <mergeCell ref="AC26:AJ26"/>
    <mergeCell ref="AK26:AR26"/>
    <mergeCell ref="AS26:AZ26"/>
    <mergeCell ref="B18:Y18"/>
    <mergeCell ref="Z18:AB18"/>
    <mergeCell ref="AC18:AJ18"/>
    <mergeCell ref="AK18:AR18"/>
    <mergeCell ref="AS18:AZ18"/>
    <mergeCell ref="B20:AZ20"/>
    <mergeCell ref="B22:Y24"/>
    <mergeCell ref="Z22:AB24"/>
    <mergeCell ref="AC22:AZ22"/>
    <mergeCell ref="AC23:AJ24"/>
    <mergeCell ref="AK23:AR24"/>
    <mergeCell ref="AS23:AZ24"/>
    <mergeCell ref="B16:Y16"/>
    <mergeCell ref="Z16:AB16"/>
    <mergeCell ref="AC16:AJ16"/>
    <mergeCell ref="AK16:AR16"/>
    <mergeCell ref="AS16:AZ16"/>
    <mergeCell ref="B17:Y17"/>
    <mergeCell ref="Z17:AB17"/>
    <mergeCell ref="AC17:AJ17"/>
    <mergeCell ref="AK17:AR17"/>
    <mergeCell ref="AS17:AZ17"/>
    <mergeCell ref="AK13:AR13"/>
    <mergeCell ref="AS13:AZ13"/>
    <mergeCell ref="B14:Y14"/>
    <mergeCell ref="Z14:AB14"/>
    <mergeCell ref="AC14:AJ14"/>
    <mergeCell ref="AK14:AR14"/>
    <mergeCell ref="AS14:AZ14"/>
    <mergeCell ref="B15:Y15"/>
    <mergeCell ref="Z15:AB15"/>
    <mergeCell ref="AC15:AJ15"/>
    <mergeCell ref="AK15:AR15"/>
    <mergeCell ref="AS15:AZ15"/>
    <mergeCell ref="AO48:AR48"/>
    <mergeCell ref="A1:AZ1"/>
    <mergeCell ref="A3:K3"/>
    <mergeCell ref="L3:AZ3"/>
    <mergeCell ref="A4:K4"/>
    <mergeCell ref="L4:AZ4"/>
    <mergeCell ref="A5:K5"/>
    <mergeCell ref="L5:AZ5"/>
    <mergeCell ref="A6:K6"/>
    <mergeCell ref="B7:AS7"/>
    <mergeCell ref="B9:Y11"/>
    <mergeCell ref="Z9:AB11"/>
    <mergeCell ref="AC9:AZ9"/>
    <mergeCell ref="AC10:AJ11"/>
    <mergeCell ref="AK10:AR11"/>
    <mergeCell ref="AS10:AZ11"/>
    <mergeCell ref="B12:Y12"/>
    <mergeCell ref="Z12:AB12"/>
    <mergeCell ref="AC12:AJ12"/>
    <mergeCell ref="AK12:AR12"/>
    <mergeCell ref="AS12:AZ12"/>
    <mergeCell ref="B13:Y13"/>
    <mergeCell ref="Z13:AB13"/>
    <mergeCell ref="AC13:AJ13"/>
  </mergeCells>
  <pageMargins left="0.39370078740157483" right="0.39370078740157483" top="0.27559055118110237" bottom="0.62992125984251968" header="0.27559055118110237" footer="0"/>
  <pageSetup paperSize="9" scale="48" firstPageNumber="6" fitToHeight="100"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9"/>
  <sheetViews>
    <sheetView showGridLines="0" topLeftCell="A49" zoomScaleSheetLayoutView="100" workbookViewId="0">
      <selection activeCell="AC69" sqref="AC69:AJ69"/>
    </sheetView>
  </sheetViews>
  <sheetFormatPr defaultColWidth="8.85546875" defaultRowHeight="15" x14ac:dyDescent="0.25"/>
  <cols>
    <col min="1" max="52" width="3.85546875" style="161" customWidth="1"/>
    <col min="53" max="53" width="0.85546875" style="158" customWidth="1"/>
    <col min="54" max="16384" width="8.85546875" style="158"/>
  </cols>
  <sheetData>
    <row r="1" spans="1:52" ht="39" customHeight="1" x14ac:dyDescent="0.25">
      <c r="A1" s="962" t="s">
        <v>557</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row>
    <row r="2" spans="1:52" ht="15" customHeight="1" x14ac:dyDescent="0.2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row>
    <row r="3" spans="1:52" ht="15" customHeight="1" x14ac:dyDescent="0.25">
      <c r="A3" s="960" t="s">
        <v>39</v>
      </c>
      <c r="B3" s="960"/>
      <c r="C3" s="960"/>
      <c r="D3" s="960"/>
      <c r="E3" s="960"/>
      <c r="F3" s="960"/>
      <c r="G3" s="960"/>
      <c r="H3" s="960"/>
      <c r="I3" s="960"/>
      <c r="J3" s="960"/>
      <c r="K3" s="960"/>
      <c r="L3" s="963" t="s">
        <v>322</v>
      </c>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row>
    <row r="4" spans="1:52" ht="15" customHeight="1" x14ac:dyDescent="0.25">
      <c r="A4" s="960" t="s">
        <v>286</v>
      </c>
      <c r="B4" s="960"/>
      <c r="C4" s="960"/>
      <c r="D4" s="960"/>
      <c r="E4" s="960"/>
      <c r="F4" s="960"/>
      <c r="G4" s="960"/>
      <c r="H4" s="960"/>
      <c r="I4" s="960"/>
      <c r="J4" s="960"/>
      <c r="K4" s="960"/>
      <c r="L4" s="964">
        <v>2</v>
      </c>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row>
    <row r="5" spans="1:52" ht="15" customHeight="1" x14ac:dyDescent="0.25">
      <c r="A5" s="960"/>
      <c r="B5" s="960"/>
      <c r="C5" s="960"/>
      <c r="D5" s="960"/>
      <c r="E5" s="960"/>
      <c r="F5" s="960"/>
      <c r="G5" s="960"/>
      <c r="H5" s="960"/>
      <c r="I5" s="960"/>
      <c r="J5" s="960"/>
      <c r="K5" s="960"/>
      <c r="L5" s="507" t="s">
        <v>287</v>
      </c>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row>
    <row r="6" spans="1:52" ht="15" customHeight="1" x14ac:dyDescent="0.25">
      <c r="A6" s="960" t="s">
        <v>288</v>
      </c>
      <c r="B6" s="960"/>
      <c r="C6" s="960"/>
      <c r="D6" s="960"/>
      <c r="E6" s="960"/>
      <c r="F6" s="960"/>
      <c r="G6" s="960"/>
      <c r="H6" s="960"/>
      <c r="I6" s="960"/>
      <c r="J6" s="960"/>
      <c r="K6" s="960"/>
      <c r="L6" s="160" t="s">
        <v>289</v>
      </c>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row>
    <row r="7" spans="1:52" ht="15" customHeight="1" x14ac:dyDescent="0.25"/>
    <row r="8" spans="1:52" ht="18" customHeight="1" x14ac:dyDescent="0.25">
      <c r="A8" s="162"/>
      <c r="B8" s="961" t="s">
        <v>503</v>
      </c>
      <c r="C8" s="961"/>
      <c r="D8" s="961"/>
      <c r="E8" s="961"/>
      <c r="F8" s="961"/>
      <c r="G8" s="961"/>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163"/>
      <c r="AU8" s="163"/>
      <c r="AV8" s="163"/>
      <c r="AW8" s="163"/>
      <c r="AX8" s="163"/>
      <c r="AY8" s="163"/>
      <c r="AZ8" s="163"/>
    </row>
    <row r="9" spans="1:52" ht="8.1" customHeight="1" thickBot="1" x14ac:dyDescent="0.3">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row>
    <row r="10" spans="1:52" ht="24.95" customHeight="1" x14ac:dyDescent="0.25">
      <c r="A10" s="162"/>
      <c r="B10" s="834" t="s">
        <v>0</v>
      </c>
      <c r="C10" s="835"/>
      <c r="D10" s="835"/>
      <c r="E10" s="835"/>
      <c r="F10" s="835"/>
      <c r="G10" s="835"/>
      <c r="H10" s="835"/>
      <c r="I10" s="835"/>
      <c r="J10" s="835"/>
      <c r="K10" s="835"/>
      <c r="L10" s="835"/>
      <c r="M10" s="835"/>
      <c r="N10" s="835"/>
      <c r="O10" s="835"/>
      <c r="P10" s="835"/>
      <c r="Q10" s="835"/>
      <c r="R10" s="835"/>
      <c r="S10" s="835"/>
      <c r="T10" s="835"/>
      <c r="U10" s="835"/>
      <c r="V10" s="835"/>
      <c r="W10" s="835"/>
      <c r="X10" s="835"/>
      <c r="Y10" s="836"/>
      <c r="Z10" s="834" t="s">
        <v>290</v>
      </c>
      <c r="AA10" s="835"/>
      <c r="AB10" s="840"/>
      <c r="AC10" s="842" t="s">
        <v>10</v>
      </c>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4"/>
    </row>
    <row r="11" spans="1:52" ht="24.95" customHeight="1" x14ac:dyDescent="0.25">
      <c r="A11" s="162"/>
      <c r="B11" s="837"/>
      <c r="C11" s="838"/>
      <c r="D11" s="838"/>
      <c r="E11" s="838"/>
      <c r="F11" s="838"/>
      <c r="G11" s="838"/>
      <c r="H11" s="838"/>
      <c r="I11" s="838"/>
      <c r="J11" s="838"/>
      <c r="K11" s="838"/>
      <c r="L11" s="838"/>
      <c r="M11" s="838"/>
      <c r="N11" s="838"/>
      <c r="O11" s="838"/>
      <c r="P11" s="838"/>
      <c r="Q11" s="838"/>
      <c r="R11" s="838"/>
      <c r="S11" s="838"/>
      <c r="T11" s="838"/>
      <c r="U11" s="838"/>
      <c r="V11" s="838"/>
      <c r="W11" s="838"/>
      <c r="X11" s="838"/>
      <c r="Y11" s="839"/>
      <c r="Z11" s="837"/>
      <c r="AA11" s="838"/>
      <c r="AB11" s="841"/>
      <c r="AC11" s="769" t="s">
        <v>558</v>
      </c>
      <c r="AD11" s="770"/>
      <c r="AE11" s="770"/>
      <c r="AF11" s="770"/>
      <c r="AG11" s="770"/>
      <c r="AH11" s="770"/>
      <c r="AI11" s="770"/>
      <c r="AJ11" s="771"/>
      <c r="AK11" s="757" t="s">
        <v>559</v>
      </c>
      <c r="AL11" s="757"/>
      <c r="AM11" s="757"/>
      <c r="AN11" s="757"/>
      <c r="AO11" s="757"/>
      <c r="AP11" s="757"/>
      <c r="AQ11" s="757"/>
      <c r="AR11" s="757"/>
      <c r="AS11" s="770" t="s">
        <v>560</v>
      </c>
      <c r="AT11" s="770"/>
      <c r="AU11" s="770"/>
      <c r="AV11" s="770"/>
      <c r="AW11" s="770"/>
      <c r="AX11" s="770"/>
      <c r="AY11" s="770"/>
      <c r="AZ11" s="775"/>
    </row>
    <row r="12" spans="1:52" ht="24.95" customHeight="1" x14ac:dyDescent="0.25">
      <c r="A12" s="162"/>
      <c r="B12" s="864"/>
      <c r="C12" s="793"/>
      <c r="D12" s="793"/>
      <c r="E12" s="793"/>
      <c r="F12" s="793"/>
      <c r="G12" s="793"/>
      <c r="H12" s="793"/>
      <c r="I12" s="793"/>
      <c r="J12" s="793"/>
      <c r="K12" s="793"/>
      <c r="L12" s="793"/>
      <c r="M12" s="793"/>
      <c r="N12" s="793"/>
      <c r="O12" s="793"/>
      <c r="P12" s="793"/>
      <c r="Q12" s="793"/>
      <c r="R12" s="793"/>
      <c r="S12" s="793"/>
      <c r="T12" s="793"/>
      <c r="U12" s="793"/>
      <c r="V12" s="793"/>
      <c r="W12" s="793"/>
      <c r="X12" s="793"/>
      <c r="Y12" s="865"/>
      <c r="Z12" s="864"/>
      <c r="AA12" s="793"/>
      <c r="AB12" s="794"/>
      <c r="AC12" s="795"/>
      <c r="AD12" s="793"/>
      <c r="AE12" s="793"/>
      <c r="AF12" s="793"/>
      <c r="AG12" s="793"/>
      <c r="AH12" s="793"/>
      <c r="AI12" s="793"/>
      <c r="AJ12" s="794"/>
      <c r="AK12" s="757"/>
      <c r="AL12" s="757"/>
      <c r="AM12" s="757"/>
      <c r="AN12" s="757"/>
      <c r="AO12" s="757"/>
      <c r="AP12" s="757"/>
      <c r="AQ12" s="757"/>
      <c r="AR12" s="757"/>
      <c r="AS12" s="793"/>
      <c r="AT12" s="793"/>
      <c r="AU12" s="793"/>
      <c r="AV12" s="793"/>
      <c r="AW12" s="793"/>
      <c r="AX12" s="793"/>
      <c r="AY12" s="793"/>
      <c r="AZ12" s="865"/>
    </row>
    <row r="13" spans="1:52" ht="15" customHeight="1" x14ac:dyDescent="0.25">
      <c r="A13" s="164"/>
      <c r="B13" s="800">
        <v>1</v>
      </c>
      <c r="C13" s="801"/>
      <c r="D13" s="801"/>
      <c r="E13" s="801"/>
      <c r="F13" s="801"/>
      <c r="G13" s="801"/>
      <c r="H13" s="801"/>
      <c r="I13" s="801"/>
      <c r="J13" s="801"/>
      <c r="K13" s="801"/>
      <c r="L13" s="801"/>
      <c r="M13" s="801"/>
      <c r="N13" s="801"/>
      <c r="O13" s="801"/>
      <c r="P13" s="801"/>
      <c r="Q13" s="801"/>
      <c r="R13" s="801"/>
      <c r="S13" s="801"/>
      <c r="T13" s="801"/>
      <c r="U13" s="801"/>
      <c r="V13" s="801"/>
      <c r="W13" s="801"/>
      <c r="X13" s="801"/>
      <c r="Y13" s="955"/>
      <c r="Z13" s="956" t="s">
        <v>12</v>
      </c>
      <c r="AA13" s="782"/>
      <c r="AB13" s="783"/>
      <c r="AC13" s="781" t="s">
        <v>13</v>
      </c>
      <c r="AD13" s="782"/>
      <c r="AE13" s="782"/>
      <c r="AF13" s="782"/>
      <c r="AG13" s="782"/>
      <c r="AH13" s="782"/>
      <c r="AI13" s="782"/>
      <c r="AJ13" s="783"/>
      <c r="AK13" s="781" t="s">
        <v>14</v>
      </c>
      <c r="AL13" s="782"/>
      <c r="AM13" s="782"/>
      <c r="AN13" s="782"/>
      <c r="AO13" s="782"/>
      <c r="AP13" s="782"/>
      <c r="AQ13" s="782"/>
      <c r="AR13" s="783"/>
      <c r="AS13" s="781" t="s">
        <v>15</v>
      </c>
      <c r="AT13" s="782"/>
      <c r="AU13" s="782"/>
      <c r="AV13" s="782"/>
      <c r="AW13" s="782"/>
      <c r="AX13" s="782"/>
      <c r="AY13" s="782"/>
      <c r="AZ13" s="957"/>
    </row>
    <row r="14" spans="1:52" ht="17.45" hidden="1" customHeight="1" x14ac:dyDescent="0.25">
      <c r="A14" s="164"/>
      <c r="B14" s="901" t="s">
        <v>367</v>
      </c>
      <c r="C14" s="902"/>
      <c r="D14" s="902"/>
      <c r="E14" s="902"/>
      <c r="F14" s="902"/>
      <c r="G14" s="902"/>
      <c r="H14" s="902"/>
      <c r="I14" s="902"/>
      <c r="J14" s="902"/>
      <c r="K14" s="902"/>
      <c r="L14" s="902"/>
      <c r="M14" s="902"/>
      <c r="N14" s="902"/>
      <c r="O14" s="902"/>
      <c r="P14" s="902"/>
      <c r="Q14" s="902"/>
      <c r="R14" s="902"/>
      <c r="S14" s="902"/>
      <c r="T14" s="902"/>
      <c r="U14" s="902"/>
      <c r="V14" s="902"/>
      <c r="W14" s="902"/>
      <c r="X14" s="902"/>
      <c r="Y14" s="903"/>
      <c r="Z14" s="958" t="s">
        <v>292</v>
      </c>
      <c r="AA14" s="959"/>
      <c r="AB14" s="959"/>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2"/>
    </row>
    <row r="15" spans="1:52" ht="15.6" hidden="1" customHeight="1" x14ac:dyDescent="0.25">
      <c r="A15" s="164"/>
      <c r="B15" s="901" t="s">
        <v>368</v>
      </c>
      <c r="C15" s="902"/>
      <c r="D15" s="902"/>
      <c r="E15" s="902"/>
      <c r="F15" s="902"/>
      <c r="G15" s="902"/>
      <c r="H15" s="902"/>
      <c r="I15" s="902"/>
      <c r="J15" s="902"/>
      <c r="K15" s="902"/>
      <c r="L15" s="902"/>
      <c r="M15" s="902"/>
      <c r="N15" s="902"/>
      <c r="O15" s="902"/>
      <c r="P15" s="902"/>
      <c r="Q15" s="902"/>
      <c r="R15" s="902"/>
      <c r="S15" s="902"/>
      <c r="T15" s="902"/>
      <c r="U15" s="902"/>
      <c r="V15" s="902"/>
      <c r="W15" s="902"/>
      <c r="X15" s="902"/>
      <c r="Y15" s="903"/>
      <c r="Z15" s="755" t="s">
        <v>293</v>
      </c>
      <c r="AA15" s="756"/>
      <c r="AB15" s="756"/>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4"/>
    </row>
    <row r="16" spans="1:52" ht="15" customHeight="1" thickBot="1" x14ac:dyDescent="0.3">
      <c r="A16" s="165"/>
      <c r="B16" s="904" t="s">
        <v>504</v>
      </c>
      <c r="C16" s="905"/>
      <c r="D16" s="905"/>
      <c r="E16" s="905"/>
      <c r="F16" s="905"/>
      <c r="G16" s="905"/>
      <c r="H16" s="905"/>
      <c r="I16" s="905"/>
      <c r="J16" s="905"/>
      <c r="K16" s="905"/>
      <c r="L16" s="905"/>
      <c r="M16" s="905"/>
      <c r="N16" s="905"/>
      <c r="O16" s="905"/>
      <c r="P16" s="905"/>
      <c r="Q16" s="905"/>
      <c r="R16" s="905"/>
      <c r="S16" s="905"/>
      <c r="T16" s="905"/>
      <c r="U16" s="905"/>
      <c r="V16" s="905"/>
      <c r="W16" s="905"/>
      <c r="X16" s="905"/>
      <c r="Y16" s="906"/>
      <c r="Z16" s="951" t="s">
        <v>294</v>
      </c>
      <c r="AA16" s="952"/>
      <c r="AB16" s="952"/>
      <c r="AC16" s="953">
        <f>AC34</f>
        <v>0</v>
      </c>
      <c r="AD16" s="953"/>
      <c r="AE16" s="953"/>
      <c r="AF16" s="953"/>
      <c r="AG16" s="953"/>
      <c r="AH16" s="953"/>
      <c r="AI16" s="953"/>
      <c r="AJ16" s="953"/>
      <c r="AK16" s="953">
        <v>0</v>
      </c>
      <c r="AL16" s="953"/>
      <c r="AM16" s="953"/>
      <c r="AN16" s="953"/>
      <c r="AO16" s="953"/>
      <c r="AP16" s="953"/>
      <c r="AQ16" s="953"/>
      <c r="AR16" s="953"/>
      <c r="AS16" s="953">
        <v>0</v>
      </c>
      <c r="AT16" s="953"/>
      <c r="AU16" s="953"/>
      <c r="AV16" s="953"/>
      <c r="AW16" s="953"/>
      <c r="AX16" s="953"/>
      <c r="AY16" s="953"/>
      <c r="AZ16" s="954"/>
    </row>
    <row r="17" spans="1:52" ht="15" hidden="1" customHeight="1" x14ac:dyDescent="0.25">
      <c r="A17" s="165"/>
      <c r="B17" s="881" t="s">
        <v>369</v>
      </c>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755" t="s">
        <v>354</v>
      </c>
      <c r="AA17" s="756"/>
      <c r="AB17" s="756"/>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4"/>
    </row>
    <row r="18" spans="1:52" ht="15" hidden="1" customHeight="1" x14ac:dyDescent="0.25">
      <c r="A18" s="165"/>
      <c r="B18" s="902" t="s">
        <v>370</v>
      </c>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755" t="s">
        <v>371</v>
      </c>
      <c r="AA18" s="756"/>
      <c r="AB18" s="756"/>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4"/>
    </row>
    <row r="19" spans="1:52" ht="29.25" hidden="1" customHeight="1" x14ac:dyDescent="0.25">
      <c r="A19" s="165"/>
      <c r="B19" s="943" t="s">
        <v>343</v>
      </c>
      <c r="C19" s="943"/>
      <c r="D19" s="943"/>
      <c r="E19" s="943"/>
      <c r="F19" s="943"/>
      <c r="G19" s="943"/>
      <c r="H19" s="943"/>
      <c r="I19" s="943"/>
      <c r="J19" s="943"/>
      <c r="K19" s="943"/>
      <c r="L19" s="943"/>
      <c r="M19" s="943"/>
      <c r="N19" s="943"/>
      <c r="O19" s="943"/>
      <c r="P19" s="943"/>
      <c r="Q19" s="943"/>
      <c r="R19" s="943"/>
      <c r="S19" s="943"/>
      <c r="T19" s="943"/>
      <c r="U19" s="943"/>
      <c r="V19" s="943"/>
      <c r="W19" s="943"/>
      <c r="X19" s="943"/>
      <c r="Y19" s="943"/>
      <c r="Z19" s="755" t="s">
        <v>50</v>
      </c>
      <c r="AA19" s="756"/>
      <c r="AB19" s="756"/>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4"/>
    </row>
    <row r="20" spans="1:52" ht="18" customHeight="1" thickBot="1" x14ac:dyDescent="0.3">
      <c r="A20" s="165"/>
      <c r="B20" s="745" t="s">
        <v>299</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944" t="s">
        <v>300</v>
      </c>
      <c r="AA20" s="945"/>
      <c r="AB20" s="946"/>
      <c r="AC20" s="947">
        <f>AC16</f>
        <v>0</v>
      </c>
      <c r="AD20" s="948"/>
      <c r="AE20" s="948"/>
      <c r="AF20" s="948"/>
      <c r="AG20" s="948"/>
      <c r="AH20" s="948"/>
      <c r="AI20" s="948"/>
      <c r="AJ20" s="949"/>
      <c r="AK20" s="947">
        <v>0</v>
      </c>
      <c r="AL20" s="948"/>
      <c r="AM20" s="948"/>
      <c r="AN20" s="948"/>
      <c r="AO20" s="948"/>
      <c r="AP20" s="948"/>
      <c r="AQ20" s="948"/>
      <c r="AR20" s="949"/>
      <c r="AS20" s="947">
        <v>0</v>
      </c>
      <c r="AT20" s="948"/>
      <c r="AU20" s="948"/>
      <c r="AV20" s="948"/>
      <c r="AW20" s="948"/>
      <c r="AX20" s="948"/>
      <c r="AY20" s="948"/>
      <c r="AZ20" s="950"/>
    </row>
    <row r="21" spans="1:52" ht="14.45" customHeight="1" x14ac:dyDescent="0.25">
      <c r="A21" s="165"/>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8"/>
      <c r="AA21" s="168"/>
      <c r="AB21" s="168"/>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row>
    <row r="22" spans="1:52" ht="15" customHeight="1" x14ac:dyDescent="0.25">
      <c r="A22" s="162"/>
      <c r="B22" s="833" t="s">
        <v>505</v>
      </c>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3"/>
      <c r="AY22" s="833"/>
      <c r="AZ22" s="833"/>
    </row>
    <row r="23" spans="1:52" ht="10.5" customHeight="1" thickBot="1" x14ac:dyDescent="0.3">
      <c r="A23" s="162"/>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row>
    <row r="24" spans="1:52" ht="15" customHeight="1" x14ac:dyDescent="0.25">
      <c r="A24" s="162"/>
      <c r="B24" s="928" t="s">
        <v>0</v>
      </c>
      <c r="C24" s="929"/>
      <c r="D24" s="929"/>
      <c r="E24" s="929"/>
      <c r="F24" s="929"/>
      <c r="G24" s="929"/>
      <c r="H24" s="929"/>
      <c r="I24" s="929"/>
      <c r="J24" s="929"/>
      <c r="K24" s="929"/>
      <c r="L24" s="929"/>
      <c r="M24" s="929"/>
      <c r="N24" s="929"/>
      <c r="O24" s="929"/>
      <c r="P24" s="929"/>
      <c r="Q24" s="929"/>
      <c r="R24" s="929"/>
      <c r="S24" s="929"/>
      <c r="T24" s="929"/>
      <c r="U24" s="929"/>
      <c r="V24" s="929"/>
      <c r="W24" s="929"/>
      <c r="X24" s="929"/>
      <c r="Y24" s="930"/>
      <c r="Z24" s="928" t="s">
        <v>290</v>
      </c>
      <c r="AA24" s="929"/>
      <c r="AB24" s="937"/>
      <c r="AC24" s="940" t="s">
        <v>345</v>
      </c>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2"/>
    </row>
    <row r="25" spans="1:52" ht="15" customHeight="1" x14ac:dyDescent="0.25">
      <c r="A25" s="162"/>
      <c r="B25" s="931"/>
      <c r="C25" s="932"/>
      <c r="D25" s="932"/>
      <c r="E25" s="932"/>
      <c r="F25" s="932"/>
      <c r="G25" s="932"/>
      <c r="H25" s="932"/>
      <c r="I25" s="932"/>
      <c r="J25" s="932"/>
      <c r="K25" s="932"/>
      <c r="L25" s="932"/>
      <c r="M25" s="932"/>
      <c r="N25" s="932"/>
      <c r="O25" s="932"/>
      <c r="P25" s="932"/>
      <c r="Q25" s="932"/>
      <c r="R25" s="932"/>
      <c r="S25" s="932"/>
      <c r="T25" s="932"/>
      <c r="U25" s="932"/>
      <c r="V25" s="932"/>
      <c r="W25" s="932"/>
      <c r="X25" s="932"/>
      <c r="Y25" s="933"/>
      <c r="Z25" s="931"/>
      <c r="AA25" s="932"/>
      <c r="AB25" s="938"/>
      <c r="AC25" s="769" t="str">
        <f>AC11</f>
        <v>на  20_25_ год
(на текущий 
финансовый год)</v>
      </c>
      <c r="AD25" s="770"/>
      <c r="AE25" s="770"/>
      <c r="AF25" s="770"/>
      <c r="AG25" s="770"/>
      <c r="AH25" s="770"/>
      <c r="AI25" s="770"/>
      <c r="AJ25" s="771"/>
      <c r="AK25" s="757" t="str">
        <f>AK11</f>
        <v>на  20_26  год 
(на первый год 
планового периода)</v>
      </c>
      <c r="AL25" s="757"/>
      <c r="AM25" s="757"/>
      <c r="AN25" s="757"/>
      <c r="AO25" s="757"/>
      <c r="AP25" s="757"/>
      <c r="AQ25" s="757"/>
      <c r="AR25" s="757"/>
      <c r="AS25" s="770" t="str">
        <f>AS11</f>
        <v>на  20_27_ год 
(на второй год 
планового периода)</v>
      </c>
      <c r="AT25" s="770"/>
      <c r="AU25" s="770"/>
      <c r="AV25" s="770"/>
      <c r="AW25" s="770"/>
      <c r="AX25" s="770"/>
      <c r="AY25" s="770"/>
      <c r="AZ25" s="775"/>
    </row>
    <row r="26" spans="1:52" ht="30" customHeight="1" x14ac:dyDescent="0.25">
      <c r="A26" s="162"/>
      <c r="B26" s="934"/>
      <c r="C26" s="935"/>
      <c r="D26" s="935"/>
      <c r="E26" s="935"/>
      <c r="F26" s="935"/>
      <c r="G26" s="935"/>
      <c r="H26" s="935"/>
      <c r="I26" s="935"/>
      <c r="J26" s="935"/>
      <c r="K26" s="935"/>
      <c r="L26" s="935"/>
      <c r="M26" s="935"/>
      <c r="N26" s="935"/>
      <c r="O26" s="935"/>
      <c r="P26" s="935"/>
      <c r="Q26" s="935"/>
      <c r="R26" s="935"/>
      <c r="S26" s="935"/>
      <c r="T26" s="935"/>
      <c r="U26" s="935"/>
      <c r="V26" s="935"/>
      <c r="W26" s="935"/>
      <c r="X26" s="935"/>
      <c r="Y26" s="936"/>
      <c r="Z26" s="934"/>
      <c r="AA26" s="935"/>
      <c r="AB26" s="939"/>
      <c r="AC26" s="795"/>
      <c r="AD26" s="793"/>
      <c r="AE26" s="793"/>
      <c r="AF26" s="793"/>
      <c r="AG26" s="793"/>
      <c r="AH26" s="793"/>
      <c r="AI26" s="793"/>
      <c r="AJ26" s="794"/>
      <c r="AK26" s="757"/>
      <c r="AL26" s="757"/>
      <c r="AM26" s="757"/>
      <c r="AN26" s="757"/>
      <c r="AO26" s="757"/>
      <c r="AP26" s="757"/>
      <c r="AQ26" s="757"/>
      <c r="AR26" s="757"/>
      <c r="AS26" s="793"/>
      <c r="AT26" s="793"/>
      <c r="AU26" s="793"/>
      <c r="AV26" s="793"/>
      <c r="AW26" s="793"/>
      <c r="AX26" s="793"/>
      <c r="AY26" s="793"/>
      <c r="AZ26" s="865"/>
    </row>
    <row r="27" spans="1:52" s="172" customFormat="1" ht="15" customHeight="1" x14ac:dyDescent="0.2">
      <c r="A27" s="171"/>
      <c r="B27" s="819">
        <v>1</v>
      </c>
      <c r="C27" s="820"/>
      <c r="D27" s="820"/>
      <c r="E27" s="820"/>
      <c r="F27" s="820"/>
      <c r="G27" s="820"/>
      <c r="H27" s="820"/>
      <c r="I27" s="820"/>
      <c r="J27" s="820"/>
      <c r="K27" s="820"/>
      <c r="L27" s="820"/>
      <c r="M27" s="820"/>
      <c r="N27" s="820"/>
      <c r="O27" s="820"/>
      <c r="P27" s="820"/>
      <c r="Q27" s="820"/>
      <c r="R27" s="820"/>
      <c r="S27" s="820"/>
      <c r="T27" s="820"/>
      <c r="U27" s="820"/>
      <c r="V27" s="820"/>
      <c r="W27" s="820"/>
      <c r="X27" s="820"/>
      <c r="Y27" s="919"/>
      <c r="Z27" s="819" t="s">
        <v>12</v>
      </c>
      <c r="AA27" s="820"/>
      <c r="AB27" s="820"/>
      <c r="AC27" s="920" t="s">
        <v>13</v>
      </c>
      <c r="AD27" s="820"/>
      <c r="AE27" s="820"/>
      <c r="AF27" s="820"/>
      <c r="AG27" s="820"/>
      <c r="AH27" s="820"/>
      <c r="AI27" s="820"/>
      <c r="AJ27" s="821"/>
      <c r="AK27" s="920" t="s">
        <v>536</v>
      </c>
      <c r="AL27" s="820"/>
      <c r="AM27" s="820"/>
      <c r="AN27" s="820"/>
      <c r="AO27" s="820"/>
      <c r="AP27" s="820"/>
      <c r="AQ27" s="820"/>
      <c r="AR27" s="821"/>
      <c r="AS27" s="920" t="s">
        <v>15</v>
      </c>
      <c r="AT27" s="820"/>
      <c r="AU27" s="820"/>
      <c r="AV27" s="820"/>
      <c r="AW27" s="820"/>
      <c r="AX27" s="820"/>
      <c r="AY27" s="820"/>
      <c r="AZ27" s="919"/>
    </row>
    <row r="28" spans="1:52" s="174" customFormat="1" ht="33" hidden="1" customHeight="1" x14ac:dyDescent="0.25">
      <c r="A28" s="173"/>
      <c r="B28" s="901" t="s">
        <v>506</v>
      </c>
      <c r="C28" s="902"/>
      <c r="D28" s="902"/>
      <c r="E28" s="902"/>
      <c r="F28" s="902"/>
      <c r="G28" s="902"/>
      <c r="H28" s="902"/>
      <c r="I28" s="902"/>
      <c r="J28" s="902"/>
      <c r="K28" s="902"/>
      <c r="L28" s="902"/>
      <c r="M28" s="902"/>
      <c r="N28" s="902"/>
      <c r="O28" s="902"/>
      <c r="P28" s="902"/>
      <c r="Q28" s="902"/>
      <c r="R28" s="902"/>
      <c r="S28" s="902"/>
      <c r="T28" s="902"/>
      <c r="U28" s="902"/>
      <c r="V28" s="902"/>
      <c r="W28" s="902"/>
      <c r="X28" s="902"/>
      <c r="Y28" s="903"/>
      <c r="Z28" s="921" t="s">
        <v>292</v>
      </c>
      <c r="AA28" s="922"/>
      <c r="AB28" s="923"/>
      <c r="AC28" s="924"/>
      <c r="AD28" s="925"/>
      <c r="AE28" s="925"/>
      <c r="AF28" s="925"/>
      <c r="AG28" s="925"/>
      <c r="AH28" s="925"/>
      <c r="AI28" s="925"/>
      <c r="AJ28" s="926"/>
      <c r="AK28" s="924"/>
      <c r="AL28" s="925"/>
      <c r="AM28" s="925"/>
      <c r="AN28" s="925"/>
      <c r="AO28" s="925"/>
      <c r="AP28" s="925"/>
      <c r="AQ28" s="925"/>
      <c r="AR28" s="926"/>
      <c r="AS28" s="924"/>
      <c r="AT28" s="925"/>
      <c r="AU28" s="925"/>
      <c r="AV28" s="925"/>
      <c r="AW28" s="925"/>
      <c r="AX28" s="925"/>
      <c r="AY28" s="925"/>
      <c r="AZ28" s="927"/>
    </row>
    <row r="29" spans="1:52" s="174" customFormat="1" ht="28.5" customHeight="1" x14ac:dyDescent="0.25">
      <c r="A29" s="173"/>
      <c r="B29" s="908" t="s">
        <v>372</v>
      </c>
      <c r="C29" s="909"/>
      <c r="D29" s="909"/>
      <c r="E29" s="909"/>
      <c r="F29" s="909"/>
      <c r="G29" s="909"/>
      <c r="H29" s="909"/>
      <c r="I29" s="909"/>
      <c r="J29" s="909"/>
      <c r="K29" s="909"/>
      <c r="L29" s="909"/>
      <c r="M29" s="909"/>
      <c r="N29" s="909"/>
      <c r="O29" s="909"/>
      <c r="P29" s="909"/>
      <c r="Q29" s="909"/>
      <c r="R29" s="909"/>
      <c r="S29" s="909"/>
      <c r="T29" s="909"/>
      <c r="U29" s="909"/>
      <c r="V29" s="909"/>
      <c r="W29" s="909"/>
      <c r="X29" s="909"/>
      <c r="Y29" s="910"/>
      <c r="Z29" s="911" t="s">
        <v>293</v>
      </c>
      <c r="AA29" s="912"/>
      <c r="AB29" s="913"/>
      <c r="AC29" s="914">
        <f>AC71</f>
        <v>0</v>
      </c>
      <c r="AD29" s="915"/>
      <c r="AE29" s="915"/>
      <c r="AF29" s="915"/>
      <c r="AG29" s="915"/>
      <c r="AH29" s="915"/>
      <c r="AI29" s="915"/>
      <c r="AJ29" s="916"/>
      <c r="AK29" s="917"/>
      <c r="AL29" s="915"/>
      <c r="AM29" s="915"/>
      <c r="AN29" s="915"/>
      <c r="AO29" s="915"/>
      <c r="AP29" s="915"/>
      <c r="AQ29" s="915"/>
      <c r="AR29" s="916"/>
      <c r="AS29" s="917"/>
      <c r="AT29" s="915"/>
      <c r="AU29" s="915"/>
      <c r="AV29" s="915"/>
      <c r="AW29" s="915"/>
      <c r="AX29" s="915"/>
      <c r="AY29" s="915"/>
      <c r="AZ29" s="918"/>
    </row>
    <row r="30" spans="1:52" s="174" customFormat="1" ht="30" hidden="1" customHeight="1" x14ac:dyDescent="0.25">
      <c r="A30" s="173"/>
      <c r="B30" s="901" t="s">
        <v>507</v>
      </c>
      <c r="C30" s="902"/>
      <c r="D30" s="902"/>
      <c r="E30" s="902"/>
      <c r="F30" s="902"/>
      <c r="G30" s="902"/>
      <c r="H30" s="902"/>
      <c r="I30" s="902"/>
      <c r="J30" s="902"/>
      <c r="K30" s="902"/>
      <c r="L30" s="902"/>
      <c r="M30" s="902"/>
      <c r="N30" s="902"/>
      <c r="O30" s="902"/>
      <c r="P30" s="902"/>
      <c r="Q30" s="902"/>
      <c r="R30" s="902"/>
      <c r="S30" s="902"/>
      <c r="T30" s="902"/>
      <c r="U30" s="902"/>
      <c r="V30" s="902"/>
      <c r="W30" s="902"/>
      <c r="X30" s="902"/>
      <c r="Y30" s="903"/>
      <c r="Z30" s="882" t="s">
        <v>294</v>
      </c>
      <c r="AA30" s="883"/>
      <c r="AB30" s="884"/>
      <c r="AC30" s="907">
        <f>AC45</f>
        <v>0</v>
      </c>
      <c r="AD30" s="886"/>
      <c r="AE30" s="886"/>
      <c r="AF30" s="886"/>
      <c r="AG30" s="886"/>
      <c r="AH30" s="886"/>
      <c r="AI30" s="886"/>
      <c r="AJ30" s="887"/>
      <c r="AK30" s="885"/>
      <c r="AL30" s="886"/>
      <c r="AM30" s="886"/>
      <c r="AN30" s="886"/>
      <c r="AO30" s="886"/>
      <c r="AP30" s="886"/>
      <c r="AQ30" s="886"/>
      <c r="AR30" s="887"/>
      <c r="AS30" s="885"/>
      <c r="AT30" s="886"/>
      <c r="AU30" s="886"/>
      <c r="AV30" s="886"/>
      <c r="AW30" s="886"/>
      <c r="AX30" s="886"/>
      <c r="AY30" s="886"/>
      <c r="AZ30" s="888"/>
    </row>
    <row r="31" spans="1:52" s="174" customFormat="1" ht="28.5" hidden="1" customHeight="1" x14ac:dyDescent="0.25">
      <c r="A31" s="173"/>
      <c r="B31" s="901" t="s">
        <v>508</v>
      </c>
      <c r="C31" s="902"/>
      <c r="D31" s="902"/>
      <c r="E31" s="902"/>
      <c r="F31" s="902"/>
      <c r="G31" s="902"/>
      <c r="H31" s="902"/>
      <c r="I31" s="902"/>
      <c r="J31" s="902"/>
      <c r="K31" s="902"/>
      <c r="L31" s="902"/>
      <c r="M31" s="902"/>
      <c r="N31" s="902"/>
      <c r="O31" s="902"/>
      <c r="P31" s="902"/>
      <c r="Q31" s="902"/>
      <c r="R31" s="902"/>
      <c r="S31" s="902"/>
      <c r="T31" s="902"/>
      <c r="U31" s="902"/>
      <c r="V31" s="902"/>
      <c r="W31" s="902"/>
      <c r="X31" s="902"/>
      <c r="Y31" s="903"/>
      <c r="Z31" s="882" t="s">
        <v>295</v>
      </c>
      <c r="AA31" s="883"/>
      <c r="AB31" s="884"/>
      <c r="AC31" s="885"/>
      <c r="AD31" s="886"/>
      <c r="AE31" s="886"/>
      <c r="AF31" s="886"/>
      <c r="AG31" s="886"/>
      <c r="AH31" s="886"/>
      <c r="AI31" s="886"/>
      <c r="AJ31" s="887"/>
      <c r="AK31" s="885"/>
      <c r="AL31" s="886"/>
      <c r="AM31" s="886"/>
      <c r="AN31" s="886"/>
      <c r="AO31" s="886"/>
      <c r="AP31" s="886"/>
      <c r="AQ31" s="886"/>
      <c r="AR31" s="887"/>
      <c r="AS31" s="885"/>
      <c r="AT31" s="886"/>
      <c r="AU31" s="886"/>
      <c r="AV31" s="886"/>
      <c r="AW31" s="886"/>
      <c r="AX31" s="886"/>
      <c r="AY31" s="886"/>
      <c r="AZ31" s="888"/>
    </row>
    <row r="32" spans="1:52" s="174" customFormat="1" ht="28.5" customHeight="1" thickBot="1" x14ac:dyDescent="0.3">
      <c r="A32" s="173"/>
      <c r="B32" s="904" t="s">
        <v>509</v>
      </c>
      <c r="C32" s="905"/>
      <c r="D32" s="905"/>
      <c r="E32" s="905"/>
      <c r="F32" s="905"/>
      <c r="G32" s="905"/>
      <c r="H32" s="905"/>
      <c r="I32" s="905"/>
      <c r="J32" s="905"/>
      <c r="K32" s="905"/>
      <c r="L32" s="905"/>
      <c r="M32" s="905"/>
      <c r="N32" s="905"/>
      <c r="O32" s="905"/>
      <c r="P32" s="905"/>
      <c r="Q32" s="905"/>
      <c r="R32" s="905"/>
      <c r="S32" s="905"/>
      <c r="T32" s="905"/>
      <c r="U32" s="905"/>
      <c r="V32" s="905"/>
      <c r="W32" s="905"/>
      <c r="X32" s="905"/>
      <c r="Y32" s="906"/>
      <c r="Z32" s="882" t="s">
        <v>295</v>
      </c>
      <c r="AA32" s="883"/>
      <c r="AB32" s="884"/>
      <c r="AC32" s="907">
        <f>AC54</f>
        <v>0</v>
      </c>
      <c r="AD32" s="886"/>
      <c r="AE32" s="886"/>
      <c r="AF32" s="886"/>
      <c r="AG32" s="886"/>
      <c r="AH32" s="886"/>
      <c r="AI32" s="886"/>
      <c r="AJ32" s="887"/>
      <c r="AK32" s="885"/>
      <c r="AL32" s="886"/>
      <c r="AM32" s="886"/>
      <c r="AN32" s="886"/>
      <c r="AO32" s="886"/>
      <c r="AP32" s="886"/>
      <c r="AQ32" s="886"/>
      <c r="AR32" s="887"/>
      <c r="AS32" s="885"/>
      <c r="AT32" s="886"/>
      <c r="AU32" s="886"/>
      <c r="AV32" s="886"/>
      <c r="AW32" s="886"/>
      <c r="AX32" s="886"/>
      <c r="AY32" s="886"/>
      <c r="AZ32" s="888"/>
    </row>
    <row r="33" spans="1:52" s="174" customFormat="1" ht="27.75" hidden="1" customHeight="1" x14ac:dyDescent="0.25">
      <c r="A33" s="173"/>
      <c r="B33" s="881" t="s">
        <v>510</v>
      </c>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2" t="s">
        <v>296</v>
      </c>
      <c r="AA33" s="883"/>
      <c r="AB33" s="884"/>
      <c r="AC33" s="885"/>
      <c r="AD33" s="886"/>
      <c r="AE33" s="886"/>
      <c r="AF33" s="886"/>
      <c r="AG33" s="886"/>
      <c r="AH33" s="886"/>
      <c r="AI33" s="886"/>
      <c r="AJ33" s="887"/>
      <c r="AK33" s="885"/>
      <c r="AL33" s="886"/>
      <c r="AM33" s="886"/>
      <c r="AN33" s="886"/>
      <c r="AO33" s="886"/>
      <c r="AP33" s="886"/>
      <c r="AQ33" s="886"/>
      <c r="AR33" s="887"/>
      <c r="AS33" s="885"/>
      <c r="AT33" s="886"/>
      <c r="AU33" s="886"/>
      <c r="AV33" s="886"/>
      <c r="AW33" s="886"/>
      <c r="AX33" s="886"/>
      <c r="AY33" s="886"/>
      <c r="AZ33" s="888"/>
    </row>
    <row r="34" spans="1:52" ht="15" customHeight="1" thickBot="1" x14ac:dyDescent="0.3">
      <c r="A34" s="162"/>
      <c r="B34" s="889" t="s">
        <v>299</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1" t="s">
        <v>300</v>
      </c>
      <c r="AA34" s="892"/>
      <c r="AB34" s="893"/>
      <c r="AC34" s="894">
        <f>AC29+AC32+AC30</f>
        <v>0</v>
      </c>
      <c r="AD34" s="895"/>
      <c r="AE34" s="895"/>
      <c r="AF34" s="895"/>
      <c r="AG34" s="895"/>
      <c r="AH34" s="895"/>
      <c r="AI34" s="895"/>
      <c r="AJ34" s="896"/>
      <c r="AK34" s="897"/>
      <c r="AL34" s="898"/>
      <c r="AM34" s="898"/>
      <c r="AN34" s="898"/>
      <c r="AO34" s="898"/>
      <c r="AP34" s="898"/>
      <c r="AQ34" s="898"/>
      <c r="AR34" s="899"/>
      <c r="AS34" s="897"/>
      <c r="AT34" s="898"/>
      <c r="AU34" s="898"/>
      <c r="AV34" s="898"/>
      <c r="AW34" s="898"/>
      <c r="AX34" s="898"/>
      <c r="AY34" s="898"/>
      <c r="AZ34" s="900"/>
    </row>
    <row r="37" spans="1:52" hidden="1" x14ac:dyDescent="0.25">
      <c r="B37" s="175" t="s">
        <v>511</v>
      </c>
    </row>
    <row r="38" spans="1:52" ht="10.5" hidden="1" customHeight="1" x14ac:dyDescent="0.25">
      <c r="B38" s="175"/>
    </row>
    <row r="39" spans="1:52" ht="18.75" hidden="1" customHeight="1" x14ac:dyDescent="0.25">
      <c r="B39" s="770" t="s">
        <v>0</v>
      </c>
      <c r="C39" s="770"/>
      <c r="D39" s="770"/>
      <c r="E39" s="770"/>
      <c r="F39" s="770"/>
      <c r="G39" s="770"/>
      <c r="H39" s="770"/>
      <c r="I39" s="770"/>
      <c r="J39" s="770"/>
      <c r="K39" s="770"/>
      <c r="L39" s="770"/>
      <c r="M39" s="770"/>
      <c r="N39" s="770"/>
      <c r="O39" s="770"/>
      <c r="P39" s="770"/>
      <c r="Q39" s="770"/>
      <c r="R39" s="770"/>
      <c r="S39" s="770"/>
      <c r="T39" s="770"/>
      <c r="U39" s="770"/>
      <c r="V39" s="770"/>
      <c r="W39" s="770"/>
      <c r="X39" s="770"/>
      <c r="Y39" s="771"/>
      <c r="Z39" s="796" t="s">
        <v>290</v>
      </c>
      <c r="AA39" s="757"/>
      <c r="AB39" s="757"/>
      <c r="AC39" s="757" t="s">
        <v>10</v>
      </c>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77"/>
    </row>
    <row r="40" spans="1:52" ht="50.25" hidden="1" customHeight="1" x14ac:dyDescent="0.25">
      <c r="B40" s="793"/>
      <c r="C40" s="793"/>
      <c r="D40" s="793"/>
      <c r="E40" s="793"/>
      <c r="F40" s="793"/>
      <c r="G40" s="793"/>
      <c r="H40" s="793"/>
      <c r="I40" s="793"/>
      <c r="J40" s="793"/>
      <c r="K40" s="793"/>
      <c r="L40" s="793"/>
      <c r="M40" s="793"/>
      <c r="N40" s="793"/>
      <c r="O40" s="793"/>
      <c r="P40" s="793"/>
      <c r="Q40" s="793"/>
      <c r="R40" s="793"/>
      <c r="S40" s="793"/>
      <c r="T40" s="793"/>
      <c r="U40" s="793"/>
      <c r="V40" s="793"/>
      <c r="W40" s="793"/>
      <c r="X40" s="793"/>
      <c r="Y40" s="794"/>
      <c r="Z40" s="796"/>
      <c r="AA40" s="757"/>
      <c r="AB40" s="757"/>
      <c r="AC40" s="757" t="s">
        <v>499</v>
      </c>
      <c r="AD40" s="757"/>
      <c r="AE40" s="757"/>
      <c r="AF40" s="757"/>
      <c r="AG40" s="757"/>
      <c r="AH40" s="757"/>
      <c r="AI40" s="757"/>
      <c r="AJ40" s="757"/>
      <c r="AK40" s="757" t="s">
        <v>500</v>
      </c>
      <c r="AL40" s="757"/>
      <c r="AM40" s="757"/>
      <c r="AN40" s="757"/>
      <c r="AO40" s="757"/>
      <c r="AP40" s="757"/>
      <c r="AQ40" s="757"/>
      <c r="AR40" s="757"/>
      <c r="AS40" s="757" t="s">
        <v>501</v>
      </c>
      <c r="AT40" s="757"/>
      <c r="AU40" s="757"/>
      <c r="AV40" s="757"/>
      <c r="AW40" s="757"/>
      <c r="AX40" s="757"/>
      <c r="AY40" s="757"/>
      <c r="AZ40" s="777"/>
    </row>
    <row r="41" spans="1:52" s="172" customFormat="1" ht="12.75" hidden="1" x14ac:dyDescent="0.2">
      <c r="A41" s="159"/>
      <c r="B41" s="855">
        <v>1</v>
      </c>
      <c r="C41" s="855"/>
      <c r="D41" s="855"/>
      <c r="E41" s="855"/>
      <c r="F41" s="855"/>
      <c r="G41" s="855"/>
      <c r="H41" s="855"/>
      <c r="I41" s="855"/>
      <c r="J41" s="855"/>
      <c r="K41" s="855"/>
      <c r="L41" s="855"/>
      <c r="M41" s="855"/>
      <c r="N41" s="855"/>
      <c r="O41" s="855"/>
      <c r="P41" s="855"/>
      <c r="Q41" s="855"/>
      <c r="R41" s="855"/>
      <c r="S41" s="855"/>
      <c r="T41" s="855"/>
      <c r="U41" s="855"/>
      <c r="V41" s="855"/>
      <c r="W41" s="855"/>
      <c r="X41" s="855"/>
      <c r="Y41" s="875"/>
      <c r="Z41" s="858" t="s">
        <v>12</v>
      </c>
      <c r="AA41" s="858"/>
      <c r="AB41" s="859"/>
      <c r="AC41" s="876" t="s">
        <v>13</v>
      </c>
      <c r="AD41" s="858"/>
      <c r="AE41" s="858"/>
      <c r="AF41" s="858"/>
      <c r="AG41" s="858"/>
      <c r="AH41" s="858"/>
      <c r="AI41" s="858"/>
      <c r="AJ41" s="859"/>
      <c r="AK41" s="876" t="s">
        <v>14</v>
      </c>
      <c r="AL41" s="858"/>
      <c r="AM41" s="858"/>
      <c r="AN41" s="858"/>
      <c r="AO41" s="858"/>
      <c r="AP41" s="858"/>
      <c r="AQ41" s="858"/>
      <c r="AR41" s="859"/>
      <c r="AS41" s="876" t="s">
        <v>15</v>
      </c>
      <c r="AT41" s="858"/>
      <c r="AU41" s="858"/>
      <c r="AV41" s="858"/>
      <c r="AW41" s="858"/>
      <c r="AX41" s="858"/>
      <c r="AY41" s="858"/>
      <c r="AZ41" s="858"/>
    </row>
    <row r="42" spans="1:52" ht="15" hidden="1" customHeight="1" x14ac:dyDescent="0.25">
      <c r="B42" s="754" t="s">
        <v>512</v>
      </c>
      <c r="C42" s="754"/>
      <c r="D42" s="754"/>
      <c r="E42" s="754"/>
      <c r="F42" s="754"/>
      <c r="G42" s="754"/>
      <c r="H42" s="754"/>
      <c r="I42" s="754"/>
      <c r="J42" s="754"/>
      <c r="K42" s="754"/>
      <c r="L42" s="754"/>
      <c r="M42" s="754"/>
      <c r="N42" s="754"/>
      <c r="O42" s="754"/>
      <c r="P42" s="754"/>
      <c r="Q42" s="754"/>
      <c r="R42" s="754"/>
      <c r="S42" s="754"/>
      <c r="T42" s="754"/>
      <c r="U42" s="754"/>
      <c r="V42" s="754"/>
      <c r="W42" s="754"/>
      <c r="X42" s="754"/>
      <c r="Y42" s="850"/>
      <c r="Z42" s="877" t="s">
        <v>292</v>
      </c>
      <c r="AA42" s="878"/>
      <c r="AB42" s="879"/>
      <c r="AC42" s="880">
        <f>AC43+AC44</f>
        <v>0</v>
      </c>
      <c r="AD42" s="880"/>
      <c r="AE42" s="880"/>
      <c r="AF42" s="880"/>
      <c r="AG42" s="880"/>
      <c r="AH42" s="880"/>
      <c r="AI42" s="880"/>
      <c r="AJ42" s="880"/>
      <c r="AK42" s="757"/>
      <c r="AL42" s="757"/>
      <c r="AM42" s="757"/>
      <c r="AN42" s="757"/>
      <c r="AO42" s="757"/>
      <c r="AP42" s="757"/>
      <c r="AQ42" s="757"/>
      <c r="AR42" s="757"/>
      <c r="AS42" s="757"/>
      <c r="AT42" s="757"/>
      <c r="AU42" s="757"/>
      <c r="AV42" s="757"/>
      <c r="AW42" s="757"/>
      <c r="AX42" s="757"/>
      <c r="AY42" s="757"/>
      <c r="AZ42" s="758"/>
    </row>
    <row r="43" spans="1:52" ht="36.75" hidden="1" customHeight="1" x14ac:dyDescent="0.25">
      <c r="B43" s="852" t="s">
        <v>513</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755" t="s">
        <v>336</v>
      </c>
      <c r="AA43" s="756"/>
      <c r="AB43" s="756"/>
      <c r="AC43" s="803"/>
      <c r="AD43" s="803"/>
      <c r="AE43" s="803"/>
      <c r="AF43" s="803"/>
      <c r="AG43" s="803"/>
      <c r="AH43" s="803"/>
      <c r="AI43" s="803"/>
      <c r="AJ43" s="803"/>
      <c r="AK43" s="757"/>
      <c r="AL43" s="757"/>
      <c r="AM43" s="757"/>
      <c r="AN43" s="757"/>
      <c r="AO43" s="757"/>
      <c r="AP43" s="757"/>
      <c r="AQ43" s="757"/>
      <c r="AR43" s="757"/>
      <c r="AS43" s="757"/>
      <c r="AT43" s="757"/>
      <c r="AU43" s="757"/>
      <c r="AV43" s="757"/>
      <c r="AW43" s="757"/>
      <c r="AX43" s="757"/>
      <c r="AY43" s="757"/>
      <c r="AZ43" s="758"/>
    </row>
    <row r="44" spans="1:52" ht="20.25" hidden="1" customHeight="1" x14ac:dyDescent="0.25">
      <c r="B44" s="870" t="s">
        <v>514</v>
      </c>
      <c r="C44" s="870"/>
      <c r="D44" s="870"/>
      <c r="E44" s="870"/>
      <c r="F44" s="870"/>
      <c r="G44" s="870"/>
      <c r="H44" s="870"/>
      <c r="I44" s="870"/>
      <c r="J44" s="870"/>
      <c r="K44" s="870"/>
      <c r="L44" s="870"/>
      <c r="M44" s="870"/>
      <c r="N44" s="870"/>
      <c r="O44" s="870"/>
      <c r="P44" s="870"/>
      <c r="Q44" s="870"/>
      <c r="R44" s="870"/>
      <c r="S44" s="870"/>
      <c r="T44" s="870"/>
      <c r="U44" s="870"/>
      <c r="V44" s="870"/>
      <c r="W44" s="870"/>
      <c r="X44" s="870"/>
      <c r="Y44" s="871"/>
      <c r="Z44" s="755" t="s">
        <v>515</v>
      </c>
      <c r="AA44" s="756"/>
      <c r="AB44" s="756"/>
      <c r="AC44" s="872"/>
      <c r="AD44" s="872"/>
      <c r="AE44" s="872"/>
      <c r="AF44" s="872"/>
      <c r="AG44" s="872"/>
      <c r="AH44" s="872"/>
      <c r="AI44" s="872"/>
      <c r="AJ44" s="872"/>
      <c r="AK44" s="873"/>
      <c r="AL44" s="873"/>
      <c r="AM44" s="873"/>
      <c r="AN44" s="873"/>
      <c r="AO44" s="873"/>
      <c r="AP44" s="873"/>
      <c r="AQ44" s="873"/>
      <c r="AR44" s="873"/>
      <c r="AS44" s="873"/>
      <c r="AT44" s="873"/>
      <c r="AU44" s="873"/>
      <c r="AV44" s="873"/>
      <c r="AW44" s="873"/>
      <c r="AX44" s="873"/>
      <c r="AY44" s="873"/>
      <c r="AZ44" s="874"/>
    </row>
    <row r="45" spans="1:52" ht="15.75" hidden="1" thickBot="1" x14ac:dyDescent="0.3">
      <c r="B45" s="745" t="s">
        <v>308</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7" t="s">
        <v>300</v>
      </c>
      <c r="AA45" s="748"/>
      <c r="AB45" s="749"/>
      <c r="AC45" s="789">
        <f>AC42</f>
        <v>0</v>
      </c>
      <c r="AD45" s="790"/>
      <c r="AE45" s="790"/>
      <c r="AF45" s="790"/>
      <c r="AG45" s="790"/>
      <c r="AH45" s="790"/>
      <c r="AI45" s="790"/>
      <c r="AJ45" s="791"/>
      <c r="AK45" s="750"/>
      <c r="AL45" s="751"/>
      <c r="AM45" s="751"/>
      <c r="AN45" s="751"/>
      <c r="AO45" s="751"/>
      <c r="AP45" s="751"/>
      <c r="AQ45" s="751"/>
      <c r="AR45" s="752"/>
      <c r="AS45" s="750"/>
      <c r="AT45" s="751"/>
      <c r="AU45" s="751"/>
      <c r="AV45" s="751"/>
      <c r="AW45" s="751"/>
      <c r="AX45" s="751"/>
      <c r="AY45" s="751"/>
      <c r="AZ45" s="753"/>
    </row>
    <row r="46" spans="1:52" x14ac:dyDescent="0.25">
      <c r="B46" s="175" t="s">
        <v>516</v>
      </c>
    </row>
    <row r="47" spans="1:52" ht="12" customHeight="1" thickBot="1" x14ac:dyDescent="0.3">
      <c r="B47" s="175"/>
    </row>
    <row r="48" spans="1:52" ht="12" customHeight="1" x14ac:dyDescent="0.25">
      <c r="B48" s="834" t="s">
        <v>0</v>
      </c>
      <c r="C48" s="835"/>
      <c r="D48" s="835"/>
      <c r="E48" s="835"/>
      <c r="F48" s="835"/>
      <c r="G48" s="835"/>
      <c r="H48" s="835"/>
      <c r="I48" s="835"/>
      <c r="J48" s="835"/>
      <c r="K48" s="835"/>
      <c r="L48" s="835"/>
      <c r="M48" s="835"/>
      <c r="N48" s="835"/>
      <c r="O48" s="835"/>
      <c r="P48" s="835"/>
      <c r="Q48" s="835"/>
      <c r="R48" s="835"/>
      <c r="S48" s="835"/>
      <c r="T48" s="835"/>
      <c r="U48" s="835"/>
      <c r="V48" s="835"/>
      <c r="W48" s="835"/>
      <c r="X48" s="835"/>
      <c r="Y48" s="836"/>
      <c r="Z48" s="866" t="s">
        <v>290</v>
      </c>
      <c r="AA48" s="867"/>
      <c r="AB48" s="867"/>
      <c r="AC48" s="867" t="s">
        <v>10</v>
      </c>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9"/>
    </row>
    <row r="49" spans="1:62" ht="51" customHeight="1" x14ac:dyDescent="0.25">
      <c r="B49" s="864"/>
      <c r="C49" s="793"/>
      <c r="D49" s="793"/>
      <c r="E49" s="793"/>
      <c r="F49" s="793"/>
      <c r="G49" s="793"/>
      <c r="H49" s="793"/>
      <c r="I49" s="793"/>
      <c r="J49" s="793"/>
      <c r="K49" s="793"/>
      <c r="L49" s="793"/>
      <c r="M49" s="793"/>
      <c r="N49" s="793"/>
      <c r="O49" s="793"/>
      <c r="P49" s="793"/>
      <c r="Q49" s="793"/>
      <c r="R49" s="793"/>
      <c r="S49" s="793"/>
      <c r="T49" s="793"/>
      <c r="U49" s="793"/>
      <c r="V49" s="793"/>
      <c r="W49" s="793"/>
      <c r="X49" s="793"/>
      <c r="Y49" s="865"/>
      <c r="Z49" s="868"/>
      <c r="AA49" s="757"/>
      <c r="AB49" s="757"/>
      <c r="AC49" s="777" t="str">
        <f>AC11</f>
        <v>на  20_25_ год
(на текущий 
финансовый год)</v>
      </c>
      <c r="AD49" s="778"/>
      <c r="AE49" s="778"/>
      <c r="AF49" s="778"/>
      <c r="AG49" s="778"/>
      <c r="AH49" s="778"/>
      <c r="AI49" s="778"/>
      <c r="AJ49" s="796"/>
      <c r="AK49" s="777" t="str">
        <f>AK11</f>
        <v>на  20_26  год 
(на первый год 
планового периода)</v>
      </c>
      <c r="AL49" s="778"/>
      <c r="AM49" s="778"/>
      <c r="AN49" s="778"/>
      <c r="AO49" s="778"/>
      <c r="AP49" s="778"/>
      <c r="AQ49" s="778"/>
      <c r="AR49" s="796"/>
      <c r="AS49" s="777" t="str">
        <f>AS11</f>
        <v>на  20_27_ год 
(на второй год 
планового периода)</v>
      </c>
      <c r="AT49" s="778"/>
      <c r="AU49" s="778"/>
      <c r="AV49" s="778"/>
      <c r="AW49" s="778"/>
      <c r="AX49" s="778"/>
      <c r="AY49" s="778"/>
      <c r="AZ49" s="845"/>
    </row>
    <row r="50" spans="1:62" s="172" customFormat="1" ht="12.75" customHeight="1" x14ac:dyDescent="0.2">
      <c r="A50" s="159"/>
      <c r="B50" s="854">
        <v>1</v>
      </c>
      <c r="C50" s="855"/>
      <c r="D50" s="855"/>
      <c r="E50" s="855"/>
      <c r="F50" s="855"/>
      <c r="G50" s="855"/>
      <c r="H50" s="855"/>
      <c r="I50" s="855"/>
      <c r="J50" s="855"/>
      <c r="K50" s="855"/>
      <c r="L50" s="855"/>
      <c r="M50" s="855"/>
      <c r="N50" s="855"/>
      <c r="O50" s="855"/>
      <c r="P50" s="855"/>
      <c r="Q50" s="855"/>
      <c r="R50" s="855"/>
      <c r="S50" s="855"/>
      <c r="T50" s="855"/>
      <c r="U50" s="855"/>
      <c r="V50" s="855"/>
      <c r="W50" s="855"/>
      <c r="X50" s="855"/>
      <c r="Y50" s="856"/>
      <c r="Z50" s="857" t="s">
        <v>12</v>
      </c>
      <c r="AA50" s="858"/>
      <c r="AB50" s="859"/>
      <c r="AC50" s="860" t="s">
        <v>13</v>
      </c>
      <c r="AD50" s="861"/>
      <c r="AE50" s="861"/>
      <c r="AF50" s="861"/>
      <c r="AG50" s="861"/>
      <c r="AH50" s="861"/>
      <c r="AI50" s="861"/>
      <c r="AJ50" s="862"/>
      <c r="AK50" s="860" t="s">
        <v>14</v>
      </c>
      <c r="AL50" s="861"/>
      <c r="AM50" s="861"/>
      <c r="AN50" s="861"/>
      <c r="AO50" s="861"/>
      <c r="AP50" s="861"/>
      <c r="AQ50" s="861"/>
      <c r="AR50" s="862"/>
      <c r="AS50" s="860" t="s">
        <v>15</v>
      </c>
      <c r="AT50" s="861"/>
      <c r="AU50" s="861"/>
      <c r="AV50" s="861"/>
      <c r="AW50" s="861"/>
      <c r="AX50" s="861"/>
      <c r="AY50" s="861"/>
      <c r="AZ50" s="863"/>
    </row>
    <row r="51" spans="1:62" x14ac:dyDescent="0.25">
      <c r="B51" s="849" t="s">
        <v>517</v>
      </c>
      <c r="C51" s="754"/>
      <c r="D51" s="754"/>
      <c r="E51" s="754"/>
      <c r="F51" s="754"/>
      <c r="G51" s="754"/>
      <c r="H51" s="754"/>
      <c r="I51" s="754"/>
      <c r="J51" s="754"/>
      <c r="K51" s="754"/>
      <c r="L51" s="754"/>
      <c r="M51" s="754"/>
      <c r="N51" s="754"/>
      <c r="O51" s="754"/>
      <c r="P51" s="754"/>
      <c r="Q51" s="754"/>
      <c r="R51" s="754"/>
      <c r="S51" s="754"/>
      <c r="T51" s="754"/>
      <c r="U51" s="754"/>
      <c r="V51" s="754"/>
      <c r="W51" s="754"/>
      <c r="X51" s="754"/>
      <c r="Y51" s="850"/>
      <c r="Z51" s="755" t="s">
        <v>292</v>
      </c>
      <c r="AA51" s="756"/>
      <c r="AB51" s="756"/>
      <c r="AC51" s="803">
        <f>AC53+AC52</f>
        <v>0</v>
      </c>
      <c r="AD51" s="803"/>
      <c r="AE51" s="803"/>
      <c r="AF51" s="803"/>
      <c r="AG51" s="803"/>
      <c r="AH51" s="803"/>
      <c r="AI51" s="803"/>
      <c r="AJ51" s="803"/>
      <c r="AK51" s="803">
        <v>0</v>
      </c>
      <c r="AL51" s="803"/>
      <c r="AM51" s="803"/>
      <c r="AN51" s="803"/>
      <c r="AO51" s="803"/>
      <c r="AP51" s="803"/>
      <c r="AQ51" s="803"/>
      <c r="AR51" s="803"/>
      <c r="AS51" s="803">
        <v>0</v>
      </c>
      <c r="AT51" s="803"/>
      <c r="AU51" s="803"/>
      <c r="AV51" s="803"/>
      <c r="AW51" s="803"/>
      <c r="AX51" s="803"/>
      <c r="AY51" s="803"/>
      <c r="AZ51" s="804"/>
    </row>
    <row r="52" spans="1:62" ht="33" hidden="1" customHeight="1" x14ac:dyDescent="0.25">
      <c r="B52" s="851" t="s">
        <v>518</v>
      </c>
      <c r="C52" s="852"/>
      <c r="D52" s="852"/>
      <c r="E52" s="852"/>
      <c r="F52" s="852"/>
      <c r="G52" s="852"/>
      <c r="H52" s="852"/>
      <c r="I52" s="852"/>
      <c r="J52" s="852"/>
      <c r="K52" s="852"/>
      <c r="L52" s="852"/>
      <c r="M52" s="852"/>
      <c r="N52" s="852"/>
      <c r="O52" s="852"/>
      <c r="P52" s="852"/>
      <c r="Q52" s="852"/>
      <c r="R52" s="852"/>
      <c r="S52" s="852"/>
      <c r="T52" s="852"/>
      <c r="U52" s="852"/>
      <c r="V52" s="852"/>
      <c r="W52" s="852"/>
      <c r="X52" s="852"/>
      <c r="Y52" s="853"/>
      <c r="Z52" s="755" t="s">
        <v>336</v>
      </c>
      <c r="AA52" s="756"/>
      <c r="AB52" s="756"/>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4"/>
    </row>
    <row r="53" spans="1:62" ht="16.5" customHeight="1" thickBot="1" x14ac:dyDescent="0.3">
      <c r="B53" s="846" t="s">
        <v>519</v>
      </c>
      <c r="C53" s="847"/>
      <c r="D53" s="847"/>
      <c r="E53" s="847"/>
      <c r="F53" s="847"/>
      <c r="G53" s="847"/>
      <c r="H53" s="847"/>
      <c r="I53" s="847"/>
      <c r="J53" s="847"/>
      <c r="K53" s="847"/>
      <c r="L53" s="847"/>
      <c r="M53" s="847"/>
      <c r="N53" s="847"/>
      <c r="O53" s="847"/>
      <c r="P53" s="847"/>
      <c r="Q53" s="847"/>
      <c r="R53" s="847"/>
      <c r="S53" s="847"/>
      <c r="T53" s="847"/>
      <c r="U53" s="847"/>
      <c r="V53" s="847"/>
      <c r="W53" s="847"/>
      <c r="X53" s="847"/>
      <c r="Y53" s="848"/>
      <c r="Z53" s="755" t="s">
        <v>515</v>
      </c>
      <c r="AA53" s="756"/>
      <c r="AB53" s="756"/>
      <c r="AC53" s="803">
        <v>0</v>
      </c>
      <c r="AD53" s="803"/>
      <c r="AE53" s="803"/>
      <c r="AF53" s="803"/>
      <c r="AG53" s="803"/>
      <c r="AH53" s="803"/>
      <c r="AI53" s="803"/>
      <c r="AJ53" s="803"/>
      <c r="AK53" s="803">
        <v>0</v>
      </c>
      <c r="AL53" s="803"/>
      <c r="AM53" s="803"/>
      <c r="AN53" s="803"/>
      <c r="AO53" s="803"/>
      <c r="AP53" s="803"/>
      <c r="AQ53" s="803"/>
      <c r="AR53" s="803"/>
      <c r="AS53" s="803">
        <v>0</v>
      </c>
      <c r="AT53" s="803"/>
      <c r="AU53" s="803"/>
      <c r="AV53" s="803"/>
      <c r="AW53" s="803"/>
      <c r="AX53" s="803"/>
      <c r="AY53" s="803"/>
      <c r="AZ53" s="804"/>
    </row>
    <row r="54" spans="1:62" ht="16.5" thickBot="1" x14ac:dyDescent="0.3">
      <c r="B54" s="784" t="s">
        <v>308</v>
      </c>
      <c r="C54" s="785"/>
      <c r="D54" s="785"/>
      <c r="E54" s="785"/>
      <c r="F54" s="785"/>
      <c r="G54" s="785"/>
      <c r="H54" s="785"/>
      <c r="I54" s="785"/>
      <c r="J54" s="785"/>
      <c r="K54" s="785"/>
      <c r="L54" s="785"/>
      <c r="M54" s="785"/>
      <c r="N54" s="785"/>
      <c r="O54" s="785"/>
      <c r="P54" s="785"/>
      <c r="Q54" s="785"/>
      <c r="R54" s="785"/>
      <c r="S54" s="785"/>
      <c r="T54" s="785"/>
      <c r="U54" s="785"/>
      <c r="V54" s="785"/>
      <c r="W54" s="785"/>
      <c r="X54" s="785"/>
      <c r="Y54" s="785"/>
      <c r="Z54" s="786" t="s">
        <v>300</v>
      </c>
      <c r="AA54" s="787"/>
      <c r="AB54" s="788"/>
      <c r="AC54" s="789">
        <f>AC51</f>
        <v>0</v>
      </c>
      <c r="AD54" s="790"/>
      <c r="AE54" s="790"/>
      <c r="AF54" s="790"/>
      <c r="AG54" s="790"/>
      <c r="AH54" s="790"/>
      <c r="AI54" s="790"/>
      <c r="AJ54" s="791"/>
      <c r="AK54" s="789">
        <v>0</v>
      </c>
      <c r="AL54" s="790"/>
      <c r="AM54" s="790"/>
      <c r="AN54" s="790"/>
      <c r="AO54" s="790"/>
      <c r="AP54" s="790"/>
      <c r="AQ54" s="790"/>
      <c r="AR54" s="791"/>
      <c r="AS54" s="789">
        <v>0</v>
      </c>
      <c r="AT54" s="790"/>
      <c r="AU54" s="790"/>
      <c r="AV54" s="790"/>
      <c r="AW54" s="790"/>
      <c r="AX54" s="790"/>
      <c r="AY54" s="790"/>
      <c r="AZ54" s="792"/>
    </row>
    <row r="55" spans="1:62" x14ac:dyDescent="0.25">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76"/>
      <c r="AA55" s="176"/>
      <c r="AB55" s="176"/>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row>
    <row r="56" spans="1:62" s="178" customFormat="1" ht="18" customHeight="1" x14ac:dyDescent="0.25">
      <c r="A56" s="162"/>
      <c r="B56" s="833" t="s">
        <v>520</v>
      </c>
      <c r="C56" s="833"/>
      <c r="D56" s="833"/>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3"/>
      <c r="AW56" s="833"/>
      <c r="AX56" s="833"/>
      <c r="AY56" s="833"/>
      <c r="AZ56" s="833"/>
    </row>
    <row r="57" spans="1:62" s="178" customFormat="1" ht="8.1" customHeight="1" thickBot="1" x14ac:dyDescent="0.3">
      <c r="A57" s="162"/>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80"/>
      <c r="BB57" s="180"/>
      <c r="BC57" s="180"/>
      <c r="BD57" s="180"/>
      <c r="BE57" s="180"/>
      <c r="BF57" s="180"/>
      <c r="BG57" s="180"/>
      <c r="BH57" s="180"/>
      <c r="BI57" s="180"/>
      <c r="BJ57" s="180"/>
    </row>
    <row r="58" spans="1:62" s="178" customFormat="1" ht="24.95" customHeight="1" x14ac:dyDescent="0.25">
      <c r="A58" s="162"/>
      <c r="B58" s="834" t="s">
        <v>0</v>
      </c>
      <c r="C58" s="835"/>
      <c r="D58" s="835"/>
      <c r="E58" s="835"/>
      <c r="F58" s="835"/>
      <c r="G58" s="835"/>
      <c r="H58" s="835"/>
      <c r="I58" s="835"/>
      <c r="J58" s="835"/>
      <c r="K58" s="835"/>
      <c r="L58" s="835"/>
      <c r="M58" s="835"/>
      <c r="N58" s="835"/>
      <c r="O58" s="835"/>
      <c r="P58" s="835"/>
      <c r="Q58" s="835"/>
      <c r="R58" s="835"/>
      <c r="S58" s="835"/>
      <c r="T58" s="835"/>
      <c r="U58" s="835"/>
      <c r="V58" s="835"/>
      <c r="W58" s="835"/>
      <c r="X58" s="835"/>
      <c r="Y58" s="836"/>
      <c r="Z58" s="834" t="s">
        <v>290</v>
      </c>
      <c r="AA58" s="835"/>
      <c r="AB58" s="840"/>
      <c r="AC58" s="842" t="s">
        <v>10</v>
      </c>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4"/>
    </row>
    <row r="59" spans="1:62" s="178" customFormat="1" ht="45" customHeight="1" x14ac:dyDescent="0.25">
      <c r="A59" s="162"/>
      <c r="B59" s="837"/>
      <c r="C59" s="838"/>
      <c r="D59" s="838"/>
      <c r="E59" s="838"/>
      <c r="F59" s="838"/>
      <c r="G59" s="838"/>
      <c r="H59" s="838"/>
      <c r="I59" s="838"/>
      <c r="J59" s="838"/>
      <c r="K59" s="838"/>
      <c r="L59" s="838"/>
      <c r="M59" s="838"/>
      <c r="N59" s="838"/>
      <c r="O59" s="838"/>
      <c r="P59" s="838"/>
      <c r="Q59" s="838"/>
      <c r="R59" s="838"/>
      <c r="S59" s="838"/>
      <c r="T59" s="838"/>
      <c r="U59" s="838"/>
      <c r="V59" s="838"/>
      <c r="W59" s="838"/>
      <c r="X59" s="838"/>
      <c r="Y59" s="839"/>
      <c r="Z59" s="837"/>
      <c r="AA59" s="838"/>
      <c r="AB59" s="841"/>
      <c r="AC59" s="777" t="str">
        <f>AC11</f>
        <v>на  20_25_ год
(на текущий 
финансовый год)</v>
      </c>
      <c r="AD59" s="778"/>
      <c r="AE59" s="778"/>
      <c r="AF59" s="778"/>
      <c r="AG59" s="778"/>
      <c r="AH59" s="778"/>
      <c r="AI59" s="778"/>
      <c r="AJ59" s="796"/>
      <c r="AK59" s="777" t="str">
        <f>AK11</f>
        <v>на  20_26  год 
(на первый год 
планового периода)</v>
      </c>
      <c r="AL59" s="778"/>
      <c r="AM59" s="778"/>
      <c r="AN59" s="778"/>
      <c r="AO59" s="778"/>
      <c r="AP59" s="778"/>
      <c r="AQ59" s="778"/>
      <c r="AR59" s="796"/>
      <c r="AS59" s="777" t="str">
        <f>AS11</f>
        <v>на  20_27_ год 
(на второй год 
планового периода)</v>
      </c>
      <c r="AT59" s="778"/>
      <c r="AU59" s="778"/>
      <c r="AV59" s="778"/>
      <c r="AW59" s="778"/>
      <c r="AX59" s="778"/>
      <c r="AY59" s="778"/>
      <c r="AZ59" s="845"/>
    </row>
    <row r="60" spans="1:62" s="184" customFormat="1" ht="15.75" customHeight="1" thickBot="1" x14ac:dyDescent="0.25">
      <c r="A60" s="181"/>
      <c r="B60" s="816">
        <v>1</v>
      </c>
      <c r="C60" s="817"/>
      <c r="D60" s="817"/>
      <c r="E60" s="817"/>
      <c r="F60" s="817"/>
      <c r="G60" s="817"/>
      <c r="H60" s="817"/>
      <c r="I60" s="817"/>
      <c r="J60" s="817"/>
      <c r="K60" s="817"/>
      <c r="L60" s="817"/>
      <c r="M60" s="817"/>
      <c r="N60" s="817"/>
      <c r="O60" s="817"/>
      <c r="P60" s="817"/>
      <c r="Q60" s="817"/>
      <c r="R60" s="817"/>
      <c r="S60" s="817"/>
      <c r="T60" s="817"/>
      <c r="U60" s="817"/>
      <c r="V60" s="817"/>
      <c r="W60" s="817"/>
      <c r="X60" s="817"/>
      <c r="Y60" s="818"/>
      <c r="Z60" s="819" t="s">
        <v>12</v>
      </c>
      <c r="AA60" s="820"/>
      <c r="AB60" s="821"/>
      <c r="AC60" s="822" t="s">
        <v>13</v>
      </c>
      <c r="AD60" s="823"/>
      <c r="AE60" s="823"/>
      <c r="AF60" s="823"/>
      <c r="AG60" s="823"/>
      <c r="AH60" s="823"/>
      <c r="AI60" s="823"/>
      <c r="AJ60" s="824"/>
      <c r="AK60" s="822" t="s">
        <v>14</v>
      </c>
      <c r="AL60" s="823"/>
      <c r="AM60" s="823"/>
      <c r="AN60" s="823"/>
      <c r="AO60" s="823"/>
      <c r="AP60" s="823"/>
      <c r="AQ60" s="823"/>
      <c r="AR60" s="824"/>
      <c r="AS60" s="822" t="s">
        <v>15</v>
      </c>
      <c r="AT60" s="823"/>
      <c r="AU60" s="823"/>
      <c r="AV60" s="823"/>
      <c r="AW60" s="823"/>
      <c r="AX60" s="823"/>
      <c r="AY60" s="823"/>
      <c r="AZ60" s="825"/>
      <c r="BA60" s="182"/>
      <c r="BB60" s="182"/>
      <c r="BC60" s="182"/>
      <c r="BD60" s="182"/>
      <c r="BE60" s="182"/>
      <c r="BF60" s="182"/>
      <c r="BG60" s="183"/>
      <c r="BH60" s="183"/>
    </row>
    <row r="61" spans="1:62" s="188" customFormat="1" ht="38.25" customHeight="1" x14ac:dyDescent="0.25">
      <c r="A61" s="185"/>
      <c r="B61" s="826" t="s">
        <v>373</v>
      </c>
      <c r="C61" s="827"/>
      <c r="D61" s="827"/>
      <c r="E61" s="827"/>
      <c r="F61" s="827"/>
      <c r="G61" s="827"/>
      <c r="H61" s="827"/>
      <c r="I61" s="827"/>
      <c r="J61" s="827"/>
      <c r="K61" s="827"/>
      <c r="L61" s="827"/>
      <c r="M61" s="827"/>
      <c r="N61" s="827"/>
      <c r="O61" s="827"/>
      <c r="P61" s="827"/>
      <c r="Q61" s="827"/>
      <c r="R61" s="827"/>
      <c r="S61" s="827"/>
      <c r="T61" s="827"/>
      <c r="U61" s="827"/>
      <c r="V61" s="827"/>
      <c r="W61" s="827"/>
      <c r="X61" s="827"/>
      <c r="Y61" s="828"/>
      <c r="Z61" s="829" t="s">
        <v>292</v>
      </c>
      <c r="AA61" s="830"/>
      <c r="AB61" s="830"/>
      <c r="AC61" s="831">
        <f>SUM(AC63:AJ70)</f>
        <v>0</v>
      </c>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2"/>
      <c r="BA61" s="186"/>
      <c r="BB61" s="186"/>
      <c r="BC61" s="186"/>
      <c r="BD61" s="186"/>
      <c r="BE61" s="186"/>
      <c r="BF61" s="186"/>
      <c r="BG61" s="187"/>
      <c r="BH61" s="187"/>
    </row>
    <row r="62" spans="1:62" s="188" customFormat="1" ht="13.5" customHeight="1" x14ac:dyDescent="0.25">
      <c r="A62" s="185"/>
      <c r="B62" s="812" t="s">
        <v>54</v>
      </c>
      <c r="C62" s="813"/>
      <c r="D62" s="813"/>
      <c r="E62" s="813"/>
      <c r="F62" s="813"/>
      <c r="G62" s="813"/>
      <c r="H62" s="813"/>
      <c r="I62" s="813"/>
      <c r="J62" s="189"/>
      <c r="K62" s="189"/>
      <c r="L62" s="189"/>
      <c r="M62" s="189"/>
      <c r="N62" s="189"/>
      <c r="O62" s="189"/>
      <c r="P62" s="189"/>
      <c r="Q62" s="189"/>
      <c r="R62" s="189"/>
      <c r="S62" s="189"/>
      <c r="T62" s="189"/>
      <c r="U62" s="189"/>
      <c r="V62" s="189"/>
      <c r="W62" s="189"/>
      <c r="X62" s="189"/>
      <c r="Y62" s="190"/>
      <c r="Z62" s="814"/>
      <c r="AA62" s="815"/>
      <c r="AB62" s="815"/>
      <c r="AC62" s="191"/>
      <c r="AD62" s="192"/>
      <c r="AE62" s="192"/>
      <c r="AF62" s="192"/>
      <c r="AG62" s="192"/>
      <c r="AH62" s="192"/>
      <c r="AI62" s="192"/>
      <c r="AJ62" s="193"/>
      <c r="AK62" s="191"/>
      <c r="AL62" s="192"/>
      <c r="AM62" s="192"/>
      <c r="AN62" s="192"/>
      <c r="AO62" s="192"/>
      <c r="AP62" s="192"/>
      <c r="AQ62" s="192"/>
      <c r="AR62" s="193"/>
      <c r="AS62" s="191"/>
      <c r="AT62" s="192"/>
      <c r="AU62" s="192"/>
      <c r="AV62" s="192"/>
      <c r="AW62" s="192"/>
      <c r="AX62" s="192"/>
      <c r="AY62" s="192"/>
      <c r="AZ62" s="194"/>
      <c r="BA62" s="186"/>
      <c r="BB62" s="186"/>
      <c r="BC62" s="186"/>
      <c r="BD62" s="186"/>
      <c r="BE62" s="186"/>
      <c r="BF62" s="186"/>
      <c r="BG62" s="187"/>
      <c r="BH62" s="187"/>
    </row>
    <row r="63" spans="1:62" s="188" customFormat="1" ht="29.45" hidden="1" customHeight="1" x14ac:dyDescent="0.25">
      <c r="A63" s="185"/>
      <c r="B63" s="805" t="s">
        <v>545</v>
      </c>
      <c r="C63" s="806"/>
      <c r="D63" s="806"/>
      <c r="E63" s="806"/>
      <c r="F63" s="806"/>
      <c r="G63" s="806"/>
      <c r="H63" s="806"/>
      <c r="I63" s="806"/>
      <c r="J63" s="806"/>
      <c r="K63" s="806"/>
      <c r="L63" s="806"/>
      <c r="M63" s="806"/>
      <c r="N63" s="806"/>
      <c r="O63" s="806"/>
      <c r="P63" s="806"/>
      <c r="Q63" s="806"/>
      <c r="R63" s="806"/>
      <c r="S63" s="806"/>
      <c r="T63" s="806"/>
      <c r="U63" s="806"/>
      <c r="V63" s="806"/>
      <c r="W63" s="806"/>
      <c r="X63" s="806"/>
      <c r="Y63" s="807"/>
      <c r="Z63" s="800" t="s">
        <v>336</v>
      </c>
      <c r="AA63" s="801"/>
      <c r="AB63" s="802"/>
      <c r="AC63" s="808"/>
      <c r="AD63" s="809"/>
      <c r="AE63" s="809"/>
      <c r="AF63" s="809"/>
      <c r="AG63" s="809"/>
      <c r="AH63" s="809"/>
      <c r="AI63" s="809"/>
      <c r="AJ63" s="810"/>
      <c r="AK63" s="808"/>
      <c r="AL63" s="809"/>
      <c r="AM63" s="809"/>
      <c r="AN63" s="809"/>
      <c r="AO63" s="809"/>
      <c r="AP63" s="809"/>
      <c r="AQ63" s="809"/>
      <c r="AR63" s="810"/>
      <c r="AS63" s="808"/>
      <c r="AT63" s="809"/>
      <c r="AU63" s="809"/>
      <c r="AV63" s="809"/>
      <c r="AW63" s="809"/>
      <c r="AX63" s="809"/>
      <c r="AY63" s="809"/>
      <c r="AZ63" s="811"/>
      <c r="BA63" s="186"/>
      <c r="BB63" s="186"/>
      <c r="BC63" s="186"/>
      <c r="BD63" s="186"/>
      <c r="BE63" s="186"/>
      <c r="BF63" s="186"/>
      <c r="BG63" s="187"/>
      <c r="BH63" s="187"/>
    </row>
    <row r="64" spans="1:62" s="188" customFormat="1" ht="33.75" hidden="1" customHeight="1" x14ac:dyDescent="0.25">
      <c r="A64" s="185"/>
      <c r="B64" s="805" t="s">
        <v>548</v>
      </c>
      <c r="C64" s="806"/>
      <c r="D64" s="806"/>
      <c r="E64" s="806"/>
      <c r="F64" s="806"/>
      <c r="G64" s="806"/>
      <c r="H64" s="806"/>
      <c r="I64" s="806"/>
      <c r="J64" s="806"/>
      <c r="K64" s="806"/>
      <c r="L64" s="806"/>
      <c r="M64" s="806"/>
      <c r="N64" s="806"/>
      <c r="O64" s="806"/>
      <c r="P64" s="806"/>
      <c r="Q64" s="806"/>
      <c r="R64" s="806"/>
      <c r="S64" s="806"/>
      <c r="T64" s="806"/>
      <c r="U64" s="806"/>
      <c r="V64" s="806"/>
      <c r="W64" s="806"/>
      <c r="X64" s="806"/>
      <c r="Y64" s="807"/>
      <c r="Z64" s="800" t="s">
        <v>515</v>
      </c>
      <c r="AA64" s="801"/>
      <c r="AB64" s="802"/>
      <c r="AC64" s="808"/>
      <c r="AD64" s="809"/>
      <c r="AE64" s="809"/>
      <c r="AF64" s="809"/>
      <c r="AG64" s="809"/>
      <c r="AH64" s="809"/>
      <c r="AI64" s="809"/>
      <c r="AJ64" s="810"/>
      <c r="AK64" s="808"/>
      <c r="AL64" s="809"/>
      <c r="AM64" s="809"/>
      <c r="AN64" s="809"/>
      <c r="AO64" s="809"/>
      <c r="AP64" s="809"/>
      <c r="AQ64" s="809"/>
      <c r="AR64" s="810"/>
      <c r="AS64" s="808"/>
      <c r="AT64" s="809"/>
      <c r="AU64" s="809"/>
      <c r="AV64" s="809"/>
      <c r="AW64" s="809"/>
      <c r="AX64" s="809"/>
      <c r="AY64" s="809"/>
      <c r="AZ64" s="811"/>
      <c r="BA64" s="186"/>
      <c r="BB64" s="186"/>
      <c r="BC64" s="186"/>
      <c r="BD64" s="186"/>
      <c r="BE64" s="186"/>
      <c r="BF64" s="186"/>
      <c r="BG64" s="187"/>
      <c r="BH64" s="187"/>
    </row>
    <row r="65" spans="1:60" s="188" customFormat="1" ht="29.45" hidden="1" customHeight="1" x14ac:dyDescent="0.25">
      <c r="A65" s="185"/>
      <c r="B65" s="805" t="s">
        <v>521</v>
      </c>
      <c r="C65" s="806"/>
      <c r="D65" s="806"/>
      <c r="E65" s="806"/>
      <c r="F65" s="806"/>
      <c r="G65" s="806"/>
      <c r="H65" s="806"/>
      <c r="I65" s="806"/>
      <c r="J65" s="806"/>
      <c r="K65" s="806"/>
      <c r="L65" s="806"/>
      <c r="M65" s="806"/>
      <c r="N65" s="806"/>
      <c r="O65" s="806"/>
      <c r="P65" s="806"/>
      <c r="Q65" s="806"/>
      <c r="R65" s="806"/>
      <c r="S65" s="806"/>
      <c r="T65" s="806"/>
      <c r="U65" s="806"/>
      <c r="V65" s="806"/>
      <c r="W65" s="806"/>
      <c r="X65" s="806"/>
      <c r="Y65" s="807"/>
      <c r="Z65" s="800" t="s">
        <v>522</v>
      </c>
      <c r="AA65" s="801"/>
      <c r="AB65" s="802"/>
      <c r="AC65" s="808"/>
      <c r="AD65" s="809"/>
      <c r="AE65" s="809"/>
      <c r="AF65" s="809"/>
      <c r="AG65" s="809"/>
      <c r="AH65" s="809"/>
      <c r="AI65" s="809"/>
      <c r="AJ65" s="810"/>
      <c r="AK65" s="808"/>
      <c r="AL65" s="809"/>
      <c r="AM65" s="809"/>
      <c r="AN65" s="809"/>
      <c r="AO65" s="809"/>
      <c r="AP65" s="809"/>
      <c r="AQ65" s="809"/>
      <c r="AR65" s="810"/>
      <c r="AS65" s="808"/>
      <c r="AT65" s="809"/>
      <c r="AU65" s="809"/>
      <c r="AV65" s="809"/>
      <c r="AW65" s="809"/>
      <c r="AX65" s="809"/>
      <c r="AY65" s="809"/>
      <c r="AZ65" s="811"/>
      <c r="BA65" s="186"/>
      <c r="BB65" s="186"/>
      <c r="BC65" s="186"/>
      <c r="BD65" s="186"/>
      <c r="BE65" s="186"/>
      <c r="BF65" s="186"/>
      <c r="BG65" s="187"/>
      <c r="BH65" s="187"/>
    </row>
    <row r="66" spans="1:60" s="188" customFormat="1" ht="29.45" hidden="1" customHeight="1" x14ac:dyDescent="0.25">
      <c r="A66" s="185"/>
      <c r="B66" s="805" t="s">
        <v>523</v>
      </c>
      <c r="C66" s="806"/>
      <c r="D66" s="806"/>
      <c r="E66" s="806"/>
      <c r="F66" s="806"/>
      <c r="G66" s="806"/>
      <c r="H66" s="806"/>
      <c r="I66" s="806"/>
      <c r="J66" s="806"/>
      <c r="K66" s="806"/>
      <c r="L66" s="806"/>
      <c r="M66" s="806"/>
      <c r="N66" s="806"/>
      <c r="O66" s="806"/>
      <c r="P66" s="806"/>
      <c r="Q66" s="806"/>
      <c r="R66" s="806"/>
      <c r="S66" s="806"/>
      <c r="T66" s="806"/>
      <c r="U66" s="806"/>
      <c r="V66" s="806"/>
      <c r="W66" s="806"/>
      <c r="X66" s="806"/>
      <c r="Y66" s="807"/>
      <c r="Z66" s="800" t="s">
        <v>524</v>
      </c>
      <c r="AA66" s="801"/>
      <c r="AB66" s="802"/>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4"/>
      <c r="BA66" s="186"/>
      <c r="BB66" s="186"/>
      <c r="BC66" s="186"/>
      <c r="BD66" s="186"/>
      <c r="BE66" s="186"/>
      <c r="BF66" s="186"/>
      <c r="BG66" s="187"/>
      <c r="BH66" s="187"/>
    </row>
    <row r="67" spans="1:60" s="188" customFormat="1" ht="50.25" hidden="1" customHeight="1" x14ac:dyDescent="0.25">
      <c r="A67" s="185"/>
      <c r="B67" s="805" t="s">
        <v>525</v>
      </c>
      <c r="C67" s="806"/>
      <c r="D67" s="806"/>
      <c r="E67" s="806"/>
      <c r="F67" s="806"/>
      <c r="G67" s="806"/>
      <c r="H67" s="806"/>
      <c r="I67" s="806"/>
      <c r="J67" s="806"/>
      <c r="K67" s="806"/>
      <c r="L67" s="806"/>
      <c r="M67" s="806"/>
      <c r="N67" s="806"/>
      <c r="O67" s="806"/>
      <c r="P67" s="806"/>
      <c r="Q67" s="806"/>
      <c r="R67" s="806"/>
      <c r="S67" s="806"/>
      <c r="T67" s="806"/>
      <c r="U67" s="806"/>
      <c r="V67" s="806"/>
      <c r="W67" s="806"/>
      <c r="X67" s="806"/>
      <c r="Y67" s="807"/>
      <c r="Z67" s="800" t="s">
        <v>526</v>
      </c>
      <c r="AA67" s="801"/>
      <c r="AB67" s="802"/>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4"/>
      <c r="BA67" s="186"/>
      <c r="BB67" s="186"/>
      <c r="BC67" s="186"/>
      <c r="BD67" s="186"/>
      <c r="BE67" s="186"/>
      <c r="BF67" s="186"/>
      <c r="BG67" s="187"/>
      <c r="BH67" s="187"/>
    </row>
    <row r="68" spans="1:60" s="188" customFormat="1" ht="51" hidden="1" customHeight="1" thickBot="1" x14ac:dyDescent="0.3">
      <c r="A68" s="185"/>
      <c r="B68" s="797" t="s">
        <v>527</v>
      </c>
      <c r="C68" s="798"/>
      <c r="D68" s="798"/>
      <c r="E68" s="798"/>
      <c r="F68" s="798"/>
      <c r="G68" s="798"/>
      <c r="H68" s="798"/>
      <c r="I68" s="798"/>
      <c r="J68" s="798"/>
      <c r="K68" s="798"/>
      <c r="L68" s="798"/>
      <c r="M68" s="798"/>
      <c r="N68" s="798"/>
      <c r="O68" s="798"/>
      <c r="P68" s="798"/>
      <c r="Q68" s="798"/>
      <c r="R68" s="798"/>
      <c r="S68" s="798"/>
      <c r="T68" s="798"/>
      <c r="U68" s="798"/>
      <c r="V68" s="798"/>
      <c r="W68" s="798"/>
      <c r="X68" s="798"/>
      <c r="Y68" s="799"/>
      <c r="Z68" s="800" t="s">
        <v>526</v>
      </c>
      <c r="AA68" s="801"/>
      <c r="AB68" s="802"/>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4"/>
      <c r="BA68" s="186"/>
      <c r="BB68" s="186"/>
      <c r="BC68" s="186"/>
      <c r="BD68" s="186"/>
      <c r="BE68" s="186"/>
      <c r="BF68" s="186"/>
      <c r="BG68" s="187"/>
      <c r="BH68" s="187"/>
    </row>
    <row r="69" spans="1:60" s="188" customFormat="1" ht="51" customHeight="1" thickBot="1" x14ac:dyDescent="0.3">
      <c r="A69" s="185"/>
      <c r="B69" s="797" t="s">
        <v>547</v>
      </c>
      <c r="C69" s="798"/>
      <c r="D69" s="798"/>
      <c r="E69" s="798"/>
      <c r="F69" s="798"/>
      <c r="G69" s="798"/>
      <c r="H69" s="798"/>
      <c r="I69" s="798"/>
      <c r="J69" s="798"/>
      <c r="K69" s="798"/>
      <c r="L69" s="798"/>
      <c r="M69" s="798"/>
      <c r="N69" s="798"/>
      <c r="O69" s="798"/>
      <c r="P69" s="798"/>
      <c r="Q69" s="798"/>
      <c r="R69" s="798"/>
      <c r="S69" s="798"/>
      <c r="T69" s="798"/>
      <c r="U69" s="798"/>
      <c r="V69" s="798"/>
      <c r="W69" s="798"/>
      <c r="X69" s="798"/>
      <c r="Y69" s="799"/>
      <c r="Z69" s="800" t="s">
        <v>528</v>
      </c>
      <c r="AA69" s="801"/>
      <c r="AB69" s="802"/>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4"/>
      <c r="BA69" s="186"/>
      <c r="BB69" s="186"/>
      <c r="BC69" s="186"/>
      <c r="BD69" s="186"/>
      <c r="BE69" s="186"/>
      <c r="BF69" s="186"/>
      <c r="BG69" s="187"/>
      <c r="BH69" s="187"/>
    </row>
    <row r="70" spans="1:60" s="188" customFormat="1" ht="36" hidden="1" customHeight="1" thickBot="1" x14ac:dyDescent="0.3">
      <c r="A70" s="185"/>
      <c r="B70" s="797" t="s">
        <v>529</v>
      </c>
      <c r="C70" s="798"/>
      <c r="D70" s="798"/>
      <c r="E70" s="798"/>
      <c r="F70" s="798"/>
      <c r="G70" s="798"/>
      <c r="H70" s="798"/>
      <c r="I70" s="798"/>
      <c r="J70" s="798"/>
      <c r="K70" s="798"/>
      <c r="L70" s="798"/>
      <c r="M70" s="798"/>
      <c r="N70" s="798"/>
      <c r="O70" s="798"/>
      <c r="P70" s="798"/>
      <c r="Q70" s="798"/>
      <c r="R70" s="798"/>
      <c r="S70" s="798"/>
      <c r="T70" s="798"/>
      <c r="U70" s="798"/>
      <c r="V70" s="798"/>
      <c r="W70" s="798"/>
      <c r="X70" s="798"/>
      <c r="Y70" s="799"/>
      <c r="Z70" s="800" t="s">
        <v>528</v>
      </c>
      <c r="AA70" s="801"/>
      <c r="AB70" s="802"/>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4"/>
      <c r="BA70" s="186"/>
      <c r="BB70" s="186"/>
      <c r="BC70" s="186"/>
      <c r="BD70" s="186"/>
      <c r="BE70" s="186"/>
      <c r="BF70" s="186"/>
      <c r="BG70" s="187"/>
      <c r="BH70" s="187"/>
    </row>
    <row r="71" spans="1:60" ht="18" customHeight="1" thickBot="1" x14ac:dyDescent="0.3">
      <c r="A71" s="165"/>
      <c r="B71" s="784" t="s">
        <v>308</v>
      </c>
      <c r="C71" s="785"/>
      <c r="D71" s="785"/>
      <c r="E71" s="785"/>
      <c r="F71" s="785"/>
      <c r="G71" s="785"/>
      <c r="H71" s="785"/>
      <c r="I71" s="785"/>
      <c r="J71" s="785"/>
      <c r="K71" s="785"/>
      <c r="L71" s="785"/>
      <c r="M71" s="785"/>
      <c r="N71" s="785"/>
      <c r="O71" s="785"/>
      <c r="P71" s="785"/>
      <c r="Q71" s="785"/>
      <c r="R71" s="785"/>
      <c r="S71" s="785"/>
      <c r="T71" s="785"/>
      <c r="U71" s="785"/>
      <c r="V71" s="785"/>
      <c r="W71" s="785"/>
      <c r="X71" s="785"/>
      <c r="Y71" s="785"/>
      <c r="Z71" s="786" t="s">
        <v>300</v>
      </c>
      <c r="AA71" s="787"/>
      <c r="AB71" s="788"/>
      <c r="AC71" s="789">
        <f>AC61</f>
        <v>0</v>
      </c>
      <c r="AD71" s="790"/>
      <c r="AE71" s="790"/>
      <c r="AF71" s="790"/>
      <c r="AG71" s="790"/>
      <c r="AH71" s="790"/>
      <c r="AI71" s="790"/>
      <c r="AJ71" s="791"/>
      <c r="AK71" s="789">
        <v>0</v>
      </c>
      <c r="AL71" s="790"/>
      <c r="AM71" s="790"/>
      <c r="AN71" s="790"/>
      <c r="AO71" s="790"/>
      <c r="AP71" s="790"/>
      <c r="AQ71" s="790"/>
      <c r="AR71" s="791"/>
      <c r="AS71" s="789">
        <v>0</v>
      </c>
      <c r="AT71" s="790"/>
      <c r="AU71" s="790"/>
      <c r="AV71" s="790"/>
      <c r="AW71" s="790"/>
      <c r="AX71" s="790"/>
      <c r="AY71" s="790"/>
      <c r="AZ71" s="792"/>
    </row>
    <row r="72" spans="1:60" x14ac:dyDescent="0.25">
      <c r="B72" s="166"/>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76"/>
      <c r="AA72" s="176"/>
      <c r="AB72" s="176"/>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row>
    <row r="73" spans="1:60" hidden="1" x14ac:dyDescent="0.25">
      <c r="B73" s="175" t="s">
        <v>530</v>
      </c>
    </row>
    <row r="74" spans="1:60" ht="7.5" hidden="1" customHeight="1" x14ac:dyDescent="0.25">
      <c r="B74" s="175"/>
    </row>
    <row r="75" spans="1:60" hidden="1" x14ac:dyDescent="0.25">
      <c r="B75" s="770" t="s">
        <v>0</v>
      </c>
      <c r="C75" s="770"/>
      <c r="D75" s="770"/>
      <c r="E75" s="770"/>
      <c r="F75" s="770"/>
      <c r="G75" s="770"/>
      <c r="H75" s="770"/>
      <c r="I75" s="770"/>
      <c r="J75" s="770"/>
      <c r="K75" s="770"/>
      <c r="L75" s="770"/>
      <c r="M75" s="770"/>
      <c r="N75" s="770"/>
      <c r="O75" s="770"/>
      <c r="P75" s="770"/>
      <c r="Q75" s="770"/>
      <c r="R75" s="770"/>
      <c r="S75" s="770"/>
      <c r="T75" s="770"/>
      <c r="U75" s="770"/>
      <c r="V75" s="770"/>
      <c r="W75" s="770"/>
      <c r="X75" s="770"/>
      <c r="Y75" s="771"/>
      <c r="Z75" s="769" t="s">
        <v>290</v>
      </c>
      <c r="AA75" s="770"/>
      <c r="AB75" s="771"/>
      <c r="AC75" s="777" t="s">
        <v>10</v>
      </c>
      <c r="AD75" s="778"/>
      <c r="AE75" s="778"/>
      <c r="AF75" s="778"/>
      <c r="AG75" s="778"/>
      <c r="AH75" s="778"/>
      <c r="AI75" s="778"/>
      <c r="AJ75" s="778"/>
      <c r="AK75" s="778"/>
      <c r="AL75" s="778"/>
      <c r="AM75" s="778"/>
      <c r="AN75" s="778"/>
      <c r="AO75" s="778"/>
      <c r="AP75" s="778"/>
      <c r="AQ75" s="778"/>
      <c r="AR75" s="778"/>
      <c r="AS75" s="778"/>
      <c r="AT75" s="778"/>
      <c r="AU75" s="778"/>
      <c r="AV75" s="778"/>
      <c r="AW75" s="778"/>
      <c r="AX75" s="778"/>
      <c r="AY75" s="778"/>
      <c r="AZ75" s="778"/>
    </row>
    <row r="76" spans="1:60" ht="48.75" hidden="1" customHeight="1" x14ac:dyDescent="0.25">
      <c r="B76" s="793"/>
      <c r="C76" s="793"/>
      <c r="D76" s="793"/>
      <c r="E76" s="793"/>
      <c r="F76" s="793"/>
      <c r="G76" s="793"/>
      <c r="H76" s="793"/>
      <c r="I76" s="793"/>
      <c r="J76" s="793"/>
      <c r="K76" s="793"/>
      <c r="L76" s="793"/>
      <c r="M76" s="793"/>
      <c r="N76" s="793"/>
      <c r="O76" s="793"/>
      <c r="P76" s="793"/>
      <c r="Q76" s="793"/>
      <c r="R76" s="793"/>
      <c r="S76" s="793"/>
      <c r="T76" s="793"/>
      <c r="U76" s="793"/>
      <c r="V76" s="793"/>
      <c r="W76" s="793"/>
      <c r="X76" s="793"/>
      <c r="Y76" s="794"/>
      <c r="Z76" s="795"/>
      <c r="AA76" s="793"/>
      <c r="AB76" s="794"/>
      <c r="AC76" s="777" t="s">
        <v>531</v>
      </c>
      <c r="AD76" s="778"/>
      <c r="AE76" s="778"/>
      <c r="AF76" s="778"/>
      <c r="AG76" s="778"/>
      <c r="AH76" s="778"/>
      <c r="AI76" s="778"/>
      <c r="AJ76" s="796"/>
      <c r="AK76" s="777" t="s">
        <v>532</v>
      </c>
      <c r="AL76" s="778"/>
      <c r="AM76" s="778"/>
      <c r="AN76" s="778"/>
      <c r="AO76" s="778"/>
      <c r="AP76" s="778"/>
      <c r="AQ76" s="778"/>
      <c r="AR76" s="796"/>
      <c r="AS76" s="777" t="s">
        <v>533</v>
      </c>
      <c r="AT76" s="778"/>
      <c r="AU76" s="778"/>
      <c r="AV76" s="778"/>
      <c r="AW76" s="778"/>
      <c r="AX76" s="778"/>
      <c r="AY76" s="778"/>
      <c r="AZ76" s="778"/>
    </row>
    <row r="77" spans="1:60" hidden="1" x14ac:dyDescent="0.25">
      <c r="B77" s="779">
        <v>1</v>
      </c>
      <c r="C77" s="779"/>
      <c r="D77" s="779"/>
      <c r="E77" s="779"/>
      <c r="F77" s="779"/>
      <c r="G77" s="779"/>
      <c r="H77" s="779"/>
      <c r="I77" s="779"/>
      <c r="J77" s="779"/>
      <c r="K77" s="779"/>
      <c r="L77" s="779"/>
      <c r="M77" s="779"/>
      <c r="N77" s="779"/>
      <c r="O77" s="779"/>
      <c r="P77" s="779"/>
      <c r="Q77" s="779"/>
      <c r="R77" s="779"/>
      <c r="S77" s="779"/>
      <c r="T77" s="779"/>
      <c r="U77" s="779"/>
      <c r="V77" s="779"/>
      <c r="W77" s="779"/>
      <c r="X77" s="779"/>
      <c r="Y77" s="780"/>
      <c r="Z77" s="781" t="s">
        <v>12</v>
      </c>
      <c r="AA77" s="782"/>
      <c r="AB77" s="783"/>
      <c r="AC77" s="781" t="s">
        <v>13</v>
      </c>
      <c r="AD77" s="782"/>
      <c r="AE77" s="782"/>
      <c r="AF77" s="782"/>
      <c r="AG77" s="782"/>
      <c r="AH77" s="782"/>
      <c r="AI77" s="782"/>
      <c r="AJ77" s="783"/>
      <c r="AK77" s="781" t="s">
        <v>14</v>
      </c>
      <c r="AL77" s="782"/>
      <c r="AM77" s="782"/>
      <c r="AN77" s="782"/>
      <c r="AO77" s="782"/>
      <c r="AP77" s="782"/>
      <c r="AQ77" s="782"/>
      <c r="AR77" s="783"/>
      <c r="AS77" s="781" t="s">
        <v>15</v>
      </c>
      <c r="AT77" s="782"/>
      <c r="AU77" s="782"/>
      <c r="AV77" s="782"/>
      <c r="AW77" s="782"/>
      <c r="AX77" s="782"/>
      <c r="AY77" s="782"/>
      <c r="AZ77" s="782"/>
    </row>
    <row r="78" spans="1:60" ht="21" hidden="1" customHeight="1" x14ac:dyDescent="0.25">
      <c r="B78" s="754" t="s">
        <v>534</v>
      </c>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5" t="s">
        <v>292</v>
      </c>
      <c r="AA78" s="756"/>
      <c r="AB78" s="756"/>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8"/>
    </row>
    <row r="79" spans="1:60" hidden="1" x14ac:dyDescent="0.25">
      <c r="B79" s="759" t="s">
        <v>54</v>
      </c>
      <c r="C79" s="759"/>
      <c r="D79" s="759"/>
      <c r="E79" s="759"/>
      <c r="F79" s="759"/>
      <c r="G79" s="759"/>
      <c r="H79" s="759"/>
      <c r="I79" s="759"/>
      <c r="J79" s="759"/>
      <c r="K79" s="759"/>
      <c r="L79" s="759"/>
      <c r="M79" s="759"/>
      <c r="N79" s="759"/>
      <c r="O79" s="759"/>
      <c r="P79" s="759"/>
      <c r="Q79" s="759"/>
      <c r="R79" s="759"/>
      <c r="S79" s="759"/>
      <c r="T79" s="759"/>
      <c r="U79" s="759"/>
      <c r="V79" s="759"/>
      <c r="W79" s="759"/>
      <c r="X79" s="759"/>
      <c r="Y79" s="760"/>
      <c r="Z79" s="763" t="s">
        <v>336</v>
      </c>
      <c r="AA79" s="764"/>
      <c r="AB79" s="765"/>
      <c r="AC79" s="769"/>
      <c r="AD79" s="770"/>
      <c r="AE79" s="770"/>
      <c r="AF79" s="770"/>
      <c r="AG79" s="770"/>
      <c r="AH79" s="770"/>
      <c r="AI79" s="770"/>
      <c r="AJ79" s="771"/>
      <c r="AK79" s="769"/>
      <c r="AL79" s="770"/>
      <c r="AM79" s="770"/>
      <c r="AN79" s="770"/>
      <c r="AO79" s="770"/>
      <c r="AP79" s="770"/>
      <c r="AQ79" s="770"/>
      <c r="AR79" s="771"/>
      <c r="AS79" s="769"/>
      <c r="AT79" s="770"/>
      <c r="AU79" s="770"/>
      <c r="AV79" s="770"/>
      <c r="AW79" s="770"/>
      <c r="AX79" s="770"/>
      <c r="AY79" s="770"/>
      <c r="AZ79" s="775"/>
    </row>
    <row r="80" spans="1:60" hidden="1" x14ac:dyDescent="0.25">
      <c r="B80" s="761"/>
      <c r="C80" s="761"/>
      <c r="D80" s="761"/>
      <c r="E80" s="761"/>
      <c r="F80" s="761"/>
      <c r="G80" s="761"/>
      <c r="H80" s="761"/>
      <c r="I80" s="761"/>
      <c r="J80" s="761"/>
      <c r="K80" s="761"/>
      <c r="L80" s="761"/>
      <c r="M80" s="761"/>
      <c r="N80" s="761"/>
      <c r="O80" s="761"/>
      <c r="P80" s="761"/>
      <c r="Q80" s="761"/>
      <c r="R80" s="761"/>
      <c r="S80" s="761"/>
      <c r="T80" s="761"/>
      <c r="U80" s="761"/>
      <c r="V80" s="761"/>
      <c r="W80" s="761"/>
      <c r="X80" s="761"/>
      <c r="Y80" s="762"/>
      <c r="Z80" s="766"/>
      <c r="AA80" s="767"/>
      <c r="AB80" s="768"/>
      <c r="AC80" s="772"/>
      <c r="AD80" s="773"/>
      <c r="AE80" s="773"/>
      <c r="AF80" s="773"/>
      <c r="AG80" s="773"/>
      <c r="AH80" s="773"/>
      <c r="AI80" s="773"/>
      <c r="AJ80" s="774"/>
      <c r="AK80" s="772"/>
      <c r="AL80" s="773"/>
      <c r="AM80" s="773"/>
      <c r="AN80" s="773"/>
      <c r="AO80" s="773"/>
      <c r="AP80" s="773"/>
      <c r="AQ80" s="773"/>
      <c r="AR80" s="774"/>
      <c r="AS80" s="772"/>
      <c r="AT80" s="773"/>
      <c r="AU80" s="773"/>
      <c r="AV80" s="773"/>
      <c r="AW80" s="773"/>
      <c r="AX80" s="773"/>
      <c r="AY80" s="773"/>
      <c r="AZ80" s="776"/>
    </row>
    <row r="81" spans="1:53" ht="15.75" hidden="1" thickBot="1" x14ac:dyDescent="0.3">
      <c r="B81" s="745" t="s">
        <v>308</v>
      </c>
      <c r="C81" s="746"/>
      <c r="D81" s="746"/>
      <c r="E81" s="746"/>
      <c r="F81" s="746"/>
      <c r="G81" s="746"/>
      <c r="H81" s="746"/>
      <c r="I81" s="746"/>
      <c r="J81" s="746"/>
      <c r="K81" s="746"/>
      <c r="L81" s="746"/>
      <c r="M81" s="746"/>
      <c r="N81" s="746"/>
      <c r="O81" s="746"/>
      <c r="P81" s="746"/>
      <c r="Q81" s="746"/>
      <c r="R81" s="746"/>
      <c r="S81" s="746"/>
      <c r="T81" s="746"/>
      <c r="U81" s="746"/>
      <c r="V81" s="746"/>
      <c r="W81" s="746"/>
      <c r="X81" s="746"/>
      <c r="Y81" s="746"/>
      <c r="Z81" s="747" t="s">
        <v>300</v>
      </c>
      <c r="AA81" s="748"/>
      <c r="AB81" s="749"/>
      <c r="AC81" s="750"/>
      <c r="AD81" s="751"/>
      <c r="AE81" s="751"/>
      <c r="AF81" s="751"/>
      <c r="AG81" s="751"/>
      <c r="AH81" s="751"/>
      <c r="AI81" s="751"/>
      <c r="AJ81" s="752"/>
      <c r="AK81" s="750"/>
      <c r="AL81" s="751"/>
      <c r="AM81" s="751"/>
      <c r="AN81" s="751"/>
      <c r="AO81" s="751"/>
      <c r="AP81" s="751"/>
      <c r="AQ81" s="751"/>
      <c r="AR81" s="752"/>
      <c r="AS81" s="750"/>
      <c r="AT81" s="751"/>
      <c r="AU81" s="751"/>
      <c r="AV81" s="751"/>
      <c r="AW81" s="751"/>
      <c r="AX81" s="751"/>
      <c r="AY81" s="751"/>
      <c r="AZ81" s="753"/>
    </row>
    <row r="82" spans="1:53" hidden="1" x14ac:dyDescent="0.25">
      <c r="B82" s="166"/>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8"/>
      <c r="AA82" s="168"/>
      <c r="AB82" s="168"/>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row>
    <row r="83" spans="1:53" s="178" customFormat="1" ht="15" customHeight="1" x14ac:dyDescent="0.25">
      <c r="A83" s="165"/>
      <c r="B83" s="195"/>
      <c r="C83" s="195"/>
      <c r="D83" s="195"/>
      <c r="E83" s="195"/>
      <c r="F83" s="195"/>
      <c r="G83" s="195"/>
      <c r="H83" s="195"/>
      <c r="I83" s="195"/>
      <c r="J83" s="169"/>
      <c r="K83" s="169"/>
      <c r="L83" s="169"/>
      <c r="M83" s="169"/>
      <c r="N83" s="169"/>
      <c r="O83" s="169"/>
      <c r="P83" s="169"/>
      <c r="Q83" s="169"/>
      <c r="R83" s="196"/>
      <c r="S83" s="196"/>
      <c r="T83" s="196"/>
      <c r="U83" s="196"/>
      <c r="V83" s="196"/>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8"/>
    </row>
    <row r="84" spans="1:53" s="14" customFormat="1" ht="18" customHeight="1" x14ac:dyDescent="0.25">
      <c r="A84" s="12"/>
      <c r="B84" s="13"/>
      <c r="C84" s="700" t="s">
        <v>301</v>
      </c>
      <c r="D84" s="700"/>
      <c r="E84" s="700"/>
      <c r="F84" s="700"/>
      <c r="G84" s="700"/>
      <c r="H84" s="700"/>
      <c r="I84" s="157"/>
      <c r="J84" s="701" t="s">
        <v>323</v>
      </c>
      <c r="K84" s="701"/>
      <c r="L84" s="701"/>
      <c r="M84" s="701"/>
      <c r="N84" s="701"/>
      <c r="O84" s="701"/>
      <c r="P84" s="701"/>
      <c r="Q84" s="701"/>
      <c r="R84" s="701"/>
      <c r="S84" s="701"/>
      <c r="T84" s="701"/>
      <c r="U84" s="701"/>
      <c r="V84" s="701"/>
      <c r="W84" s="701"/>
      <c r="X84" s="701"/>
      <c r="Y84" s="701"/>
      <c r="Z84" s="157"/>
      <c r="AA84" s="157"/>
      <c r="AB84" s="701"/>
      <c r="AC84" s="701"/>
      <c r="AD84" s="701"/>
      <c r="AE84" s="701"/>
      <c r="AF84" s="701"/>
      <c r="AG84" s="701"/>
      <c r="AH84" s="701"/>
      <c r="AI84" s="12"/>
      <c r="AJ84" s="12"/>
      <c r="AK84" s="701" t="s">
        <v>551</v>
      </c>
      <c r="AL84" s="701"/>
      <c r="AM84" s="701"/>
      <c r="AN84" s="701"/>
      <c r="AO84" s="701"/>
      <c r="AP84" s="701"/>
      <c r="AQ84" s="701"/>
      <c r="AR84" s="701"/>
      <c r="AS84" s="701"/>
      <c r="AT84" s="701"/>
      <c r="AU84" s="701"/>
      <c r="AV84" s="701"/>
      <c r="AW84" s="701"/>
      <c r="AX84" s="701"/>
      <c r="AY84" s="701"/>
      <c r="AZ84" s="701"/>
    </row>
    <row r="85" spans="1:53" s="14" customFormat="1" ht="18" customHeight="1" x14ac:dyDescent="0.25">
      <c r="A85" s="12"/>
      <c r="B85" s="13"/>
      <c r="C85" s="700" t="s">
        <v>302</v>
      </c>
      <c r="D85" s="700"/>
      <c r="E85" s="700"/>
      <c r="F85" s="700"/>
      <c r="G85" s="700"/>
      <c r="H85" s="700"/>
      <c r="I85" s="157"/>
      <c r="J85" s="726" t="s">
        <v>245</v>
      </c>
      <c r="K85" s="726"/>
      <c r="L85" s="726"/>
      <c r="M85" s="726"/>
      <c r="N85" s="726"/>
      <c r="O85" s="726"/>
      <c r="P85" s="726"/>
      <c r="Q85" s="726"/>
      <c r="R85" s="726"/>
      <c r="S85" s="726"/>
      <c r="T85" s="726"/>
      <c r="U85" s="726"/>
      <c r="V85" s="726"/>
      <c r="W85" s="726"/>
      <c r="X85" s="726"/>
      <c r="Y85" s="726"/>
      <c r="Z85" s="15"/>
      <c r="AA85" s="15"/>
      <c r="AB85" s="726" t="s">
        <v>20</v>
      </c>
      <c r="AC85" s="726"/>
      <c r="AD85" s="726"/>
      <c r="AE85" s="726"/>
      <c r="AF85" s="726"/>
      <c r="AG85" s="726"/>
      <c r="AH85" s="726"/>
      <c r="AI85" s="16"/>
      <c r="AJ85" s="16"/>
      <c r="AK85" s="726" t="s">
        <v>21</v>
      </c>
      <c r="AL85" s="726"/>
      <c r="AM85" s="726"/>
      <c r="AN85" s="726"/>
      <c r="AO85" s="726"/>
      <c r="AP85" s="726"/>
      <c r="AQ85" s="726"/>
      <c r="AR85" s="726"/>
      <c r="AS85" s="726"/>
      <c r="AT85" s="726"/>
      <c r="AU85" s="726"/>
      <c r="AV85" s="726"/>
      <c r="AW85" s="726"/>
      <c r="AX85" s="726"/>
      <c r="AY85" s="726"/>
      <c r="AZ85" s="726"/>
    </row>
    <row r="86" spans="1:53" s="14" customFormat="1" ht="18" customHeight="1" x14ac:dyDescent="0.25">
      <c r="B86" s="13"/>
      <c r="C86" s="700" t="s">
        <v>246</v>
      </c>
      <c r="D86" s="700"/>
      <c r="E86" s="700"/>
      <c r="F86" s="700"/>
      <c r="G86" s="700"/>
      <c r="H86" s="700"/>
      <c r="I86" s="157"/>
      <c r="J86" s="695" t="s">
        <v>318</v>
      </c>
      <c r="K86" s="695"/>
      <c r="L86" s="695"/>
      <c r="M86" s="695"/>
      <c r="N86" s="695"/>
      <c r="O86" s="695"/>
      <c r="P86" s="695"/>
      <c r="Q86" s="695"/>
      <c r="R86" s="695"/>
      <c r="S86" s="695"/>
      <c r="T86" s="695"/>
      <c r="U86" s="695"/>
      <c r="V86" s="695"/>
      <c r="W86" s="695"/>
      <c r="X86" s="695"/>
      <c r="Y86" s="695"/>
      <c r="Z86" s="15"/>
      <c r="AA86" s="15"/>
      <c r="AB86" s="695" t="str">
        <f>'[1]Доходы 130  '!AB91:AN91</f>
        <v>С.И.Василенко</v>
      </c>
      <c r="AC86" s="695"/>
      <c r="AD86" s="695"/>
      <c r="AE86" s="695"/>
      <c r="AF86" s="695"/>
      <c r="AG86" s="695"/>
      <c r="AH86" s="695"/>
      <c r="AI86" s="695"/>
      <c r="AJ86" s="695"/>
      <c r="AK86" s="695"/>
      <c r="AL86" s="695"/>
      <c r="AM86" s="695"/>
      <c r="AN86" s="695"/>
      <c r="AO86" s="16"/>
      <c r="AP86" s="16"/>
      <c r="AQ86" s="696" t="s">
        <v>493</v>
      </c>
      <c r="AR86" s="696"/>
      <c r="AS86" s="696"/>
      <c r="AT86" s="696"/>
      <c r="AU86" s="696"/>
      <c r="AV86" s="696"/>
      <c r="AW86" s="696"/>
      <c r="AX86" s="696"/>
      <c r="AY86" s="696"/>
      <c r="AZ86" s="696"/>
    </row>
    <row r="87" spans="1:53" x14ac:dyDescent="0.25">
      <c r="A87" s="14"/>
      <c r="B87" s="199"/>
      <c r="C87" s="741"/>
      <c r="D87" s="741"/>
      <c r="E87" s="741"/>
      <c r="F87" s="741"/>
      <c r="G87" s="741"/>
      <c r="H87" s="741"/>
      <c r="I87" s="200"/>
      <c r="J87" s="742" t="s">
        <v>245</v>
      </c>
      <c r="K87" s="742"/>
      <c r="L87" s="742"/>
      <c r="M87" s="742"/>
      <c r="N87" s="742"/>
      <c r="O87" s="742"/>
      <c r="P87" s="742"/>
      <c r="Q87" s="742"/>
      <c r="R87" s="742"/>
      <c r="S87" s="742"/>
      <c r="T87" s="742"/>
      <c r="U87" s="742"/>
      <c r="V87" s="742"/>
      <c r="W87" s="742"/>
      <c r="X87" s="742"/>
      <c r="Y87" s="742"/>
      <c r="Z87" s="201"/>
      <c r="AA87" s="201"/>
      <c r="AB87" s="742" t="s">
        <v>247</v>
      </c>
      <c r="AC87" s="742"/>
      <c r="AD87" s="742"/>
      <c r="AE87" s="742"/>
      <c r="AF87" s="742"/>
      <c r="AG87" s="742"/>
      <c r="AH87" s="742"/>
      <c r="AI87" s="742"/>
      <c r="AJ87" s="742"/>
      <c r="AK87" s="742"/>
      <c r="AL87" s="742"/>
      <c r="AM87" s="742"/>
      <c r="AN87" s="742"/>
      <c r="AO87" s="202"/>
      <c r="AP87" s="202"/>
      <c r="AQ87" s="742" t="s">
        <v>248</v>
      </c>
      <c r="AR87" s="742"/>
      <c r="AS87" s="742"/>
      <c r="AT87" s="742"/>
      <c r="AU87" s="742"/>
      <c r="AV87" s="742"/>
      <c r="AW87" s="742"/>
      <c r="AX87" s="742"/>
      <c r="AY87" s="742"/>
      <c r="AZ87" s="742"/>
    </row>
    <row r="88" spans="1:53" x14ac:dyDescent="0.25">
      <c r="A88" s="14"/>
      <c r="B88" s="165"/>
      <c r="C88" s="203" t="s">
        <v>22</v>
      </c>
      <c r="D88" s="743"/>
      <c r="E88" s="743"/>
      <c r="F88" s="200" t="s">
        <v>22</v>
      </c>
      <c r="G88" s="204"/>
      <c r="H88" s="743"/>
      <c r="I88" s="743"/>
      <c r="J88" s="743"/>
      <c r="K88" s="743"/>
      <c r="L88" s="743"/>
      <c r="M88" s="743"/>
      <c r="N88" s="205"/>
      <c r="O88" s="206"/>
      <c r="P88" s="207">
        <v>20</v>
      </c>
      <c r="Q88" s="744"/>
      <c r="R88" s="744"/>
      <c r="S88" s="200" t="s">
        <v>5</v>
      </c>
      <c r="T88" s="205"/>
      <c r="U88" s="205"/>
      <c r="V88" s="205"/>
      <c r="W88" s="205"/>
      <c r="X88" s="165"/>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165"/>
      <c r="AW88" s="165"/>
      <c r="AX88" s="165"/>
      <c r="AY88" s="165"/>
      <c r="AZ88" s="165"/>
    </row>
    <row r="89" spans="1:53" ht="7.9" customHeight="1" x14ac:dyDescent="0.25">
      <c r="A89" s="14"/>
      <c r="B89" s="165"/>
      <c r="C89" s="165"/>
      <c r="D89" s="740"/>
      <c r="E89" s="740"/>
      <c r="F89" s="165"/>
      <c r="G89" s="165"/>
      <c r="H89" s="740"/>
      <c r="I89" s="740"/>
      <c r="J89" s="740"/>
      <c r="K89" s="740"/>
      <c r="L89" s="740"/>
      <c r="M89" s="740"/>
      <c r="N89" s="165"/>
      <c r="O89" s="165"/>
      <c r="P89" s="165"/>
      <c r="Q89" s="740"/>
      <c r="R89" s="740"/>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row>
  </sheetData>
  <mergeCells count="276">
    <mergeCell ref="A6:K6"/>
    <mergeCell ref="B8:AS8"/>
    <mergeCell ref="B10:Y12"/>
    <mergeCell ref="Z10:AB12"/>
    <mergeCell ref="AC10:AZ10"/>
    <mergeCell ref="AC11:AJ12"/>
    <mergeCell ref="AK11:AR12"/>
    <mergeCell ref="AS11:AZ12"/>
    <mergeCell ref="A1:AZ1"/>
    <mergeCell ref="A3:K3"/>
    <mergeCell ref="L3:AZ3"/>
    <mergeCell ref="A4:K4"/>
    <mergeCell ref="L4:AZ4"/>
    <mergeCell ref="A5:K5"/>
    <mergeCell ref="L5:AZ5"/>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22:AZ22"/>
    <mergeCell ref="B24:Y26"/>
    <mergeCell ref="Z24:AB26"/>
    <mergeCell ref="AC24:AZ24"/>
    <mergeCell ref="AC25:AJ26"/>
    <mergeCell ref="AK25:AR26"/>
    <mergeCell ref="AS25:AZ26"/>
    <mergeCell ref="B19:Y19"/>
    <mergeCell ref="Z19:AB19"/>
    <mergeCell ref="AC19:AJ19"/>
    <mergeCell ref="AK19:AR19"/>
    <mergeCell ref="AS19:AZ19"/>
    <mergeCell ref="B20:Y20"/>
    <mergeCell ref="Z20:AB20"/>
    <mergeCell ref="AC20:AJ20"/>
    <mergeCell ref="AK20:AR20"/>
    <mergeCell ref="AS20:AZ20"/>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B39:Y40"/>
    <mergeCell ref="Z39:AB40"/>
    <mergeCell ref="AC39:AZ39"/>
    <mergeCell ref="AC40:AJ40"/>
    <mergeCell ref="AK40:AR40"/>
    <mergeCell ref="AS40:AZ40"/>
    <mergeCell ref="B33:Y33"/>
    <mergeCell ref="Z33:AB33"/>
    <mergeCell ref="AC33:AJ33"/>
    <mergeCell ref="AK33:AR33"/>
    <mergeCell ref="AS33:AZ33"/>
    <mergeCell ref="B34:Y34"/>
    <mergeCell ref="Z34:AB34"/>
    <mergeCell ref="AC34:AJ34"/>
    <mergeCell ref="AK34:AR34"/>
    <mergeCell ref="AS34:AZ34"/>
    <mergeCell ref="B41:Y41"/>
    <mergeCell ref="Z41:AB41"/>
    <mergeCell ref="AC41:AJ41"/>
    <mergeCell ref="AK41:AR41"/>
    <mergeCell ref="AS41:AZ41"/>
    <mergeCell ref="B42:Y42"/>
    <mergeCell ref="Z42:AB42"/>
    <mergeCell ref="AC42:AJ42"/>
    <mergeCell ref="AK42:AR42"/>
    <mergeCell ref="AS42:AZ42"/>
    <mergeCell ref="B43:Y43"/>
    <mergeCell ref="Z43:AB43"/>
    <mergeCell ref="AC43:AJ43"/>
    <mergeCell ref="AK43:AR43"/>
    <mergeCell ref="AS43:AZ43"/>
    <mergeCell ref="B44:Y44"/>
    <mergeCell ref="Z44:AB44"/>
    <mergeCell ref="AC44:AJ44"/>
    <mergeCell ref="AK44:AR44"/>
    <mergeCell ref="AS44:AZ44"/>
    <mergeCell ref="AS49:AZ49"/>
    <mergeCell ref="B50:Y50"/>
    <mergeCell ref="Z50:AB50"/>
    <mergeCell ref="AC50:AJ50"/>
    <mergeCell ref="AK50:AR50"/>
    <mergeCell ref="AS50:AZ50"/>
    <mergeCell ref="B45:Y45"/>
    <mergeCell ref="Z45:AB45"/>
    <mergeCell ref="AC45:AJ45"/>
    <mergeCell ref="AK45:AR45"/>
    <mergeCell ref="AS45:AZ45"/>
    <mergeCell ref="B48:Y49"/>
    <mergeCell ref="Z48:AB49"/>
    <mergeCell ref="AC48:AZ48"/>
    <mergeCell ref="AC49:AJ49"/>
    <mergeCell ref="AK49:AR49"/>
    <mergeCell ref="B51:Y51"/>
    <mergeCell ref="Z51:AB51"/>
    <mergeCell ref="AC51:AJ51"/>
    <mergeCell ref="AK51:AR51"/>
    <mergeCell ref="AS51:AZ51"/>
    <mergeCell ref="B52:Y52"/>
    <mergeCell ref="Z52:AB52"/>
    <mergeCell ref="AC52:AJ52"/>
    <mergeCell ref="AK52:AR52"/>
    <mergeCell ref="AS52:AZ52"/>
    <mergeCell ref="B56:AZ56"/>
    <mergeCell ref="B58:Y59"/>
    <mergeCell ref="Z58:AB59"/>
    <mergeCell ref="AC58:AZ58"/>
    <mergeCell ref="AC59:AJ59"/>
    <mergeCell ref="AK59:AR59"/>
    <mergeCell ref="AS59:AZ59"/>
    <mergeCell ref="B53:Y53"/>
    <mergeCell ref="Z53:AB53"/>
    <mergeCell ref="AC53:AJ53"/>
    <mergeCell ref="AK53:AR53"/>
    <mergeCell ref="AS53:AZ53"/>
    <mergeCell ref="B54:Y54"/>
    <mergeCell ref="Z54:AB54"/>
    <mergeCell ref="AC54:AJ54"/>
    <mergeCell ref="AK54:AR54"/>
    <mergeCell ref="AS54:AZ54"/>
    <mergeCell ref="B60:Y60"/>
    <mergeCell ref="Z60:AB60"/>
    <mergeCell ref="AC60:AJ60"/>
    <mergeCell ref="AK60:AR60"/>
    <mergeCell ref="AS60:AZ60"/>
    <mergeCell ref="B61:Y61"/>
    <mergeCell ref="Z61:AB61"/>
    <mergeCell ref="AC61:AJ61"/>
    <mergeCell ref="AK61:AR61"/>
    <mergeCell ref="AS61:AZ61"/>
    <mergeCell ref="AS63:AZ63"/>
    <mergeCell ref="B64:Y64"/>
    <mergeCell ref="Z64:AB64"/>
    <mergeCell ref="AC64:AJ64"/>
    <mergeCell ref="AK64:AR64"/>
    <mergeCell ref="AS64:AZ64"/>
    <mergeCell ref="B62:I62"/>
    <mergeCell ref="Z62:AB62"/>
    <mergeCell ref="B63:Y63"/>
    <mergeCell ref="Z63:AB63"/>
    <mergeCell ref="AC63:AJ63"/>
    <mergeCell ref="AK63:AR63"/>
    <mergeCell ref="B65:Y65"/>
    <mergeCell ref="Z65:AB65"/>
    <mergeCell ref="AC65:AJ65"/>
    <mergeCell ref="AK65:AR65"/>
    <mergeCell ref="AS65:AZ65"/>
    <mergeCell ref="B66:Y66"/>
    <mergeCell ref="Z66:AB66"/>
    <mergeCell ref="AC66:AJ66"/>
    <mergeCell ref="AK66:AR66"/>
    <mergeCell ref="AS66:AZ66"/>
    <mergeCell ref="B67:Y67"/>
    <mergeCell ref="Z67:AB67"/>
    <mergeCell ref="AC67:AJ67"/>
    <mergeCell ref="AK67:AR67"/>
    <mergeCell ref="AS67:AZ67"/>
    <mergeCell ref="B68:Y68"/>
    <mergeCell ref="Z68:AB68"/>
    <mergeCell ref="AC68:AJ68"/>
    <mergeCell ref="AK68:AR68"/>
    <mergeCell ref="AS68:AZ68"/>
    <mergeCell ref="B69:Y69"/>
    <mergeCell ref="Z69:AB69"/>
    <mergeCell ref="AC69:AJ69"/>
    <mergeCell ref="AK69:AR69"/>
    <mergeCell ref="AS69:AZ69"/>
    <mergeCell ref="B70:Y70"/>
    <mergeCell ref="Z70:AB70"/>
    <mergeCell ref="AC70:AJ70"/>
    <mergeCell ref="AK70:AR70"/>
    <mergeCell ref="AS70:AZ70"/>
    <mergeCell ref="AS76:AZ76"/>
    <mergeCell ref="B77:Y77"/>
    <mergeCell ref="Z77:AB77"/>
    <mergeCell ref="AC77:AJ77"/>
    <mergeCell ref="AK77:AR77"/>
    <mergeCell ref="AS77:AZ77"/>
    <mergeCell ref="B71:Y71"/>
    <mergeCell ref="Z71:AB71"/>
    <mergeCell ref="AC71:AJ71"/>
    <mergeCell ref="AK71:AR71"/>
    <mergeCell ref="AS71:AZ71"/>
    <mergeCell ref="B75:Y76"/>
    <mergeCell ref="Z75:AB76"/>
    <mergeCell ref="AC75:AZ75"/>
    <mergeCell ref="AC76:AJ76"/>
    <mergeCell ref="AK76:AR76"/>
    <mergeCell ref="B78:Y78"/>
    <mergeCell ref="Z78:AB78"/>
    <mergeCell ref="AC78:AJ78"/>
    <mergeCell ref="AK78:AR78"/>
    <mergeCell ref="AS78:AZ78"/>
    <mergeCell ref="B79:Y80"/>
    <mergeCell ref="Z79:AB80"/>
    <mergeCell ref="AC79:AJ80"/>
    <mergeCell ref="AK79:AR80"/>
    <mergeCell ref="AS79:AZ80"/>
    <mergeCell ref="C85:H85"/>
    <mergeCell ref="J85:Y85"/>
    <mergeCell ref="AB85:AH85"/>
    <mergeCell ref="AK85:AZ85"/>
    <mergeCell ref="C86:H86"/>
    <mergeCell ref="J86:Y86"/>
    <mergeCell ref="AB86:AN86"/>
    <mergeCell ref="AQ86:AZ86"/>
    <mergeCell ref="B81:Y81"/>
    <mergeCell ref="Z81:AB81"/>
    <mergeCell ref="AC81:AJ81"/>
    <mergeCell ref="AK81:AR81"/>
    <mergeCell ref="AS81:AZ81"/>
    <mergeCell ref="C84:H84"/>
    <mergeCell ref="J84:Y84"/>
    <mergeCell ref="AB84:AH84"/>
    <mergeCell ref="AK84:AZ84"/>
    <mergeCell ref="D89:E89"/>
    <mergeCell ref="H89:M89"/>
    <mergeCell ref="Q89:R89"/>
    <mergeCell ref="C87:H87"/>
    <mergeCell ref="J87:Y87"/>
    <mergeCell ref="AB87:AN87"/>
    <mergeCell ref="AQ87:AZ87"/>
    <mergeCell ref="D88:E88"/>
    <mergeCell ref="H88:M88"/>
    <mergeCell ref="Q88:R88"/>
  </mergeCells>
  <pageMargins left="0.9055118110236221" right="0.39370078740157483" top="0.59055118110236227" bottom="0.78740157480314965" header="0.31496062992125984" footer="0"/>
  <pageSetup paperSize="8" scale="67" fitToHeight="0"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97"/>
  <sheetViews>
    <sheetView showGridLines="0" view="pageBreakPreview" zoomScaleSheetLayoutView="100" workbookViewId="0">
      <selection activeCell="AO85" sqref="AO85:AR85"/>
    </sheetView>
  </sheetViews>
  <sheetFormatPr defaultColWidth="0.85546875" defaultRowHeight="15" x14ac:dyDescent="0.25"/>
  <cols>
    <col min="1" max="9" width="3.85546875" style="77" customWidth="1"/>
    <col min="10" max="10" width="6.140625" style="77" customWidth="1"/>
    <col min="11" max="11" width="4.7109375" style="77" customWidth="1"/>
    <col min="12" max="12" width="3.85546875" style="77" customWidth="1"/>
    <col min="13" max="13" width="6.28515625" style="77" customWidth="1"/>
    <col min="14" max="23" width="3.85546875" style="77" customWidth="1"/>
    <col min="24" max="24" width="4.7109375" style="77" customWidth="1"/>
    <col min="25" max="35" width="3.85546875" style="77" customWidth="1"/>
    <col min="36" max="36" width="5.28515625" style="77" customWidth="1"/>
    <col min="37" max="52" width="3.85546875" style="77" customWidth="1"/>
    <col min="53" max="53" width="0.85546875" style="77"/>
    <col min="54" max="16384" width="0.85546875" style="22"/>
  </cols>
  <sheetData>
    <row r="1" spans="1:53" ht="42" customHeight="1" x14ac:dyDescent="0.25">
      <c r="A1" s="503" t="s">
        <v>428</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106"/>
    </row>
    <row r="2" spans="1:53" s="27" customFormat="1" ht="1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5" customHeight="1" x14ac:dyDescent="0.25">
      <c r="A3" s="504" t="s">
        <v>39</v>
      </c>
      <c r="B3" s="504"/>
      <c r="C3" s="504"/>
      <c r="D3" s="504"/>
      <c r="E3" s="504"/>
      <c r="F3" s="504"/>
      <c r="G3" s="504"/>
      <c r="H3" s="504"/>
      <c r="I3" s="504"/>
      <c r="J3" s="504"/>
      <c r="K3" s="504"/>
      <c r="L3" s="505" t="s">
        <v>322</v>
      </c>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86"/>
    </row>
    <row r="4" spans="1:53" ht="15" customHeight="1" x14ac:dyDescent="0.25">
      <c r="A4" s="504" t="s">
        <v>286</v>
      </c>
      <c r="B4" s="504"/>
      <c r="C4" s="504"/>
      <c r="D4" s="504"/>
      <c r="E4" s="504"/>
      <c r="F4" s="504"/>
      <c r="G4" s="504"/>
      <c r="H4" s="504"/>
      <c r="I4" s="504"/>
      <c r="J4" s="504"/>
      <c r="K4" s="504"/>
      <c r="L4" s="506">
        <v>2</v>
      </c>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107"/>
    </row>
    <row r="5" spans="1:53" ht="15" customHeight="1" x14ac:dyDescent="0.25">
      <c r="A5" s="504"/>
      <c r="B5" s="504"/>
      <c r="C5" s="504"/>
      <c r="D5" s="504"/>
      <c r="E5" s="504"/>
      <c r="F5" s="504"/>
      <c r="G5" s="504"/>
      <c r="H5" s="504"/>
      <c r="I5" s="504"/>
      <c r="J5" s="504"/>
      <c r="K5" s="504"/>
      <c r="L5" s="507" t="s">
        <v>287</v>
      </c>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108"/>
    </row>
    <row r="6" spans="1:53" s="27" customFormat="1" ht="15" customHeight="1" x14ac:dyDescent="0.25">
      <c r="A6" s="504" t="s">
        <v>288</v>
      </c>
      <c r="B6" s="504"/>
      <c r="C6" s="504"/>
      <c r="D6" s="504"/>
      <c r="E6" s="504"/>
      <c r="F6" s="504"/>
      <c r="G6" s="504"/>
      <c r="H6" s="504"/>
      <c r="I6" s="504"/>
      <c r="J6" s="504"/>
      <c r="K6" s="504"/>
      <c r="L6" s="24" t="s">
        <v>289</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row>
    <row r="7" spans="1:53" ht="15" customHeight="1" x14ac:dyDescent="0.25"/>
    <row r="8" spans="1:53" s="28" customFormat="1" ht="18" customHeight="1" x14ac:dyDescent="0.25">
      <c r="A8" s="25"/>
      <c r="B8" s="508" t="s">
        <v>396</v>
      </c>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25"/>
    </row>
    <row r="9" spans="1:53" s="28" customFormat="1" ht="6.75" customHeight="1"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53" s="28" customFormat="1" ht="24.95" customHeight="1" x14ac:dyDescent="0.25">
      <c r="A10" s="25"/>
      <c r="B10" s="569" t="s">
        <v>0</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59" t="s">
        <v>290</v>
      </c>
      <c r="AA10" s="559"/>
      <c r="AB10" s="560"/>
      <c r="AC10" s="567" t="s">
        <v>10</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25"/>
    </row>
    <row r="11" spans="1:53" s="28" customFormat="1" ht="24.95" customHeight="1" x14ac:dyDescent="0.25">
      <c r="A11" s="2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2"/>
      <c r="AA11" s="562"/>
      <c r="AB11" s="563"/>
      <c r="AC11" s="558" t="s">
        <v>429</v>
      </c>
      <c r="AD11" s="559"/>
      <c r="AE11" s="559"/>
      <c r="AF11" s="559"/>
      <c r="AG11" s="559"/>
      <c r="AH11" s="559"/>
      <c r="AI11" s="559"/>
      <c r="AJ11" s="560"/>
      <c r="AK11" s="569" t="s">
        <v>426</v>
      </c>
      <c r="AL11" s="569"/>
      <c r="AM11" s="569"/>
      <c r="AN11" s="569"/>
      <c r="AO11" s="569"/>
      <c r="AP11" s="569"/>
      <c r="AQ11" s="569"/>
      <c r="AR11" s="569"/>
      <c r="AS11" s="559" t="s">
        <v>427</v>
      </c>
      <c r="AT11" s="559"/>
      <c r="AU11" s="559"/>
      <c r="AV11" s="559"/>
      <c r="AW11" s="559"/>
      <c r="AX11" s="559"/>
      <c r="AY11" s="559"/>
      <c r="AZ11" s="559"/>
      <c r="BA11" s="25"/>
    </row>
    <row r="12" spans="1:53" s="28" customFormat="1" ht="24.95" customHeight="1" x14ac:dyDescent="0.25">
      <c r="A12" s="25"/>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5"/>
      <c r="AA12" s="565"/>
      <c r="AB12" s="566"/>
      <c r="AC12" s="564"/>
      <c r="AD12" s="565"/>
      <c r="AE12" s="565"/>
      <c r="AF12" s="565"/>
      <c r="AG12" s="565"/>
      <c r="AH12" s="565"/>
      <c r="AI12" s="565"/>
      <c r="AJ12" s="566"/>
      <c r="AK12" s="569"/>
      <c r="AL12" s="569"/>
      <c r="AM12" s="569"/>
      <c r="AN12" s="569"/>
      <c r="AO12" s="569"/>
      <c r="AP12" s="569"/>
      <c r="AQ12" s="569"/>
      <c r="AR12" s="569"/>
      <c r="AS12" s="565"/>
      <c r="AT12" s="565"/>
      <c r="AU12" s="565"/>
      <c r="AV12" s="565"/>
      <c r="AW12" s="565"/>
      <c r="AX12" s="565"/>
      <c r="AY12" s="565"/>
      <c r="AZ12" s="565"/>
      <c r="BA12" s="25"/>
    </row>
    <row r="13" spans="1:53" s="32" customFormat="1" ht="15" customHeight="1" thickBot="1" x14ac:dyDescent="0.25">
      <c r="A13" s="29"/>
      <c r="B13" s="1011">
        <v>1</v>
      </c>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571" t="s">
        <v>12</v>
      </c>
      <c r="AA13" s="571"/>
      <c r="AB13" s="572"/>
      <c r="AC13" s="570" t="s">
        <v>13</v>
      </c>
      <c r="AD13" s="571"/>
      <c r="AE13" s="571"/>
      <c r="AF13" s="571"/>
      <c r="AG13" s="571"/>
      <c r="AH13" s="571"/>
      <c r="AI13" s="571"/>
      <c r="AJ13" s="572"/>
      <c r="AK13" s="570" t="s">
        <v>14</v>
      </c>
      <c r="AL13" s="571"/>
      <c r="AM13" s="571"/>
      <c r="AN13" s="571"/>
      <c r="AO13" s="571"/>
      <c r="AP13" s="571"/>
      <c r="AQ13" s="571"/>
      <c r="AR13" s="572"/>
      <c r="AS13" s="570" t="s">
        <v>15</v>
      </c>
      <c r="AT13" s="571"/>
      <c r="AU13" s="571"/>
      <c r="AV13" s="571"/>
      <c r="AW13" s="571"/>
      <c r="AX13" s="571"/>
      <c r="AY13" s="571"/>
      <c r="AZ13" s="571"/>
      <c r="BA13" s="109"/>
    </row>
    <row r="14" spans="1:53" s="32" customFormat="1" ht="15.75" x14ac:dyDescent="0.25">
      <c r="A14" s="29"/>
      <c r="B14" s="1022" t="s">
        <v>367</v>
      </c>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531" t="s">
        <v>292</v>
      </c>
      <c r="AA14" s="531"/>
      <c r="AB14" s="532"/>
      <c r="AC14" s="1025"/>
      <c r="AD14" s="579"/>
      <c r="AE14" s="579"/>
      <c r="AF14" s="579"/>
      <c r="AG14" s="579"/>
      <c r="AH14" s="579"/>
      <c r="AI14" s="579"/>
      <c r="AJ14" s="580"/>
      <c r="AK14" s="1025"/>
      <c r="AL14" s="579"/>
      <c r="AM14" s="579"/>
      <c r="AN14" s="579"/>
      <c r="AO14" s="579"/>
      <c r="AP14" s="579"/>
      <c r="AQ14" s="579"/>
      <c r="AR14" s="580"/>
      <c r="AS14" s="1025"/>
      <c r="AT14" s="579"/>
      <c r="AU14" s="579"/>
      <c r="AV14" s="579"/>
      <c r="AW14" s="579"/>
      <c r="AX14" s="579"/>
      <c r="AY14" s="579"/>
      <c r="AZ14" s="1026"/>
      <c r="BA14" s="109"/>
    </row>
    <row r="15" spans="1:53" s="32" customFormat="1" ht="33" customHeight="1" x14ac:dyDescent="0.25">
      <c r="A15" s="29"/>
      <c r="B15" s="1022" t="s">
        <v>397</v>
      </c>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538" t="s">
        <v>293</v>
      </c>
      <c r="AA15" s="538"/>
      <c r="AB15" s="539"/>
      <c r="AC15" s="564"/>
      <c r="AD15" s="565"/>
      <c r="AE15" s="565"/>
      <c r="AF15" s="565"/>
      <c r="AG15" s="565"/>
      <c r="AH15" s="565"/>
      <c r="AI15" s="565"/>
      <c r="AJ15" s="566"/>
      <c r="AK15" s="564"/>
      <c r="AL15" s="565"/>
      <c r="AM15" s="565"/>
      <c r="AN15" s="565"/>
      <c r="AO15" s="565"/>
      <c r="AP15" s="565"/>
      <c r="AQ15" s="565"/>
      <c r="AR15" s="566"/>
      <c r="AS15" s="564"/>
      <c r="AT15" s="565"/>
      <c r="AU15" s="565"/>
      <c r="AV15" s="565"/>
      <c r="AW15" s="565"/>
      <c r="AX15" s="565"/>
      <c r="AY15" s="565"/>
      <c r="AZ15" s="1023"/>
      <c r="BA15" s="109"/>
    </row>
    <row r="16" spans="1:53" s="41" customFormat="1" ht="20.25" customHeight="1" x14ac:dyDescent="0.25">
      <c r="A16" s="31"/>
      <c r="B16" s="1022" t="s">
        <v>398</v>
      </c>
      <c r="C16" s="102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584" t="s">
        <v>294</v>
      </c>
      <c r="AA16" s="584"/>
      <c r="AB16" s="585"/>
      <c r="AC16" s="1024">
        <f>AC34</f>
        <v>0</v>
      </c>
      <c r="AD16" s="565"/>
      <c r="AE16" s="565"/>
      <c r="AF16" s="565"/>
      <c r="AG16" s="565"/>
      <c r="AH16" s="565"/>
      <c r="AI16" s="565"/>
      <c r="AJ16" s="566"/>
      <c r="AK16" s="564"/>
      <c r="AL16" s="565"/>
      <c r="AM16" s="565"/>
      <c r="AN16" s="565"/>
      <c r="AO16" s="565"/>
      <c r="AP16" s="565"/>
      <c r="AQ16" s="565"/>
      <c r="AR16" s="566"/>
      <c r="AS16" s="564"/>
      <c r="AT16" s="565"/>
      <c r="AU16" s="565"/>
      <c r="AV16" s="565"/>
      <c r="AW16" s="565"/>
      <c r="AX16" s="565"/>
      <c r="AY16" s="565"/>
      <c r="AZ16" s="1023"/>
      <c r="BA16" s="31"/>
    </row>
    <row r="17" spans="1:53" s="41" customFormat="1" ht="15.75" x14ac:dyDescent="0.25">
      <c r="A17" s="31"/>
      <c r="B17" s="1022" t="s">
        <v>369</v>
      </c>
      <c r="C17" s="1022"/>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538" t="s">
        <v>295</v>
      </c>
      <c r="AA17" s="538"/>
      <c r="AB17" s="539"/>
      <c r="AC17" s="79"/>
      <c r="AD17" s="80"/>
      <c r="AE17" s="80"/>
      <c r="AF17" s="80"/>
      <c r="AG17" s="80"/>
      <c r="AH17" s="80"/>
      <c r="AI17" s="80"/>
      <c r="AJ17" s="81"/>
      <c r="AK17" s="79"/>
      <c r="AL17" s="80"/>
      <c r="AM17" s="80"/>
      <c r="AN17" s="80"/>
      <c r="AO17" s="80"/>
      <c r="AP17" s="80"/>
      <c r="AQ17" s="80"/>
      <c r="AR17" s="81"/>
      <c r="AS17" s="79"/>
      <c r="AT17" s="80"/>
      <c r="AU17" s="80"/>
      <c r="AV17" s="80"/>
      <c r="AW17" s="80"/>
      <c r="AX17" s="80"/>
      <c r="AY17" s="80"/>
      <c r="AZ17" s="82"/>
      <c r="BA17" s="31"/>
    </row>
    <row r="18" spans="1:53" s="41" customFormat="1" ht="29.25" customHeight="1" x14ac:dyDescent="0.25">
      <c r="A18" s="31"/>
      <c r="B18" s="1022" t="s">
        <v>399</v>
      </c>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538" t="s">
        <v>296</v>
      </c>
      <c r="AA18" s="538"/>
      <c r="AB18" s="539"/>
      <c r="AC18" s="79"/>
      <c r="AD18" s="80"/>
      <c r="AE18" s="80"/>
      <c r="AF18" s="80"/>
      <c r="AG18" s="80"/>
      <c r="AH18" s="80"/>
      <c r="AI18" s="80"/>
      <c r="AJ18" s="81"/>
      <c r="AK18" s="79"/>
      <c r="AL18" s="80"/>
      <c r="AM18" s="80"/>
      <c r="AN18" s="80"/>
      <c r="AO18" s="80"/>
      <c r="AP18" s="80"/>
      <c r="AQ18" s="80"/>
      <c r="AR18" s="81"/>
      <c r="AS18" s="79"/>
      <c r="AT18" s="80"/>
      <c r="AU18" s="80"/>
      <c r="AV18" s="80"/>
      <c r="AW18" s="80"/>
      <c r="AX18" s="80"/>
      <c r="AY18" s="80"/>
      <c r="AZ18" s="82"/>
      <c r="BA18" s="31"/>
    </row>
    <row r="19" spans="1:53" s="41" customFormat="1" ht="30.75" customHeight="1" x14ac:dyDescent="0.25">
      <c r="A19" s="31"/>
      <c r="B19" s="1022" t="s">
        <v>343</v>
      </c>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538" t="s">
        <v>50</v>
      </c>
      <c r="AA19" s="538"/>
      <c r="AB19" s="539"/>
      <c r="AC19" s="1016">
        <f>AC14+AC15+AC16+AC17+AC18</f>
        <v>0</v>
      </c>
      <c r="AD19" s="1017"/>
      <c r="AE19" s="1017"/>
      <c r="AF19" s="1017"/>
      <c r="AG19" s="1017"/>
      <c r="AH19" s="1017"/>
      <c r="AI19" s="1017"/>
      <c r="AJ19" s="1018"/>
      <c r="AK19" s="567"/>
      <c r="AL19" s="568"/>
      <c r="AM19" s="568"/>
      <c r="AN19" s="568"/>
      <c r="AO19" s="568"/>
      <c r="AP19" s="568"/>
      <c r="AQ19" s="568"/>
      <c r="AR19" s="587"/>
      <c r="AS19" s="567"/>
      <c r="AT19" s="568"/>
      <c r="AU19" s="568"/>
      <c r="AV19" s="568"/>
      <c r="AW19" s="568"/>
      <c r="AX19" s="568"/>
      <c r="AY19" s="568"/>
      <c r="AZ19" s="588"/>
      <c r="BA19" s="31"/>
    </row>
    <row r="20" spans="1:53" s="41" customFormat="1" ht="18" customHeight="1" x14ac:dyDescent="0.25">
      <c r="A20" s="31"/>
      <c r="B20" s="1019" t="s">
        <v>400</v>
      </c>
      <c r="C20" s="1019"/>
      <c r="D20" s="1019"/>
      <c r="E20" s="1019"/>
      <c r="F20" s="1019"/>
      <c r="G20" s="1019"/>
      <c r="H20" s="1019"/>
      <c r="I20" s="1019"/>
      <c r="J20" s="1019"/>
      <c r="K20" s="1019"/>
      <c r="L20" s="1019"/>
      <c r="M20" s="1019"/>
      <c r="N20" s="1019"/>
      <c r="O20" s="1019"/>
      <c r="P20" s="1019"/>
      <c r="Q20" s="1019"/>
      <c r="R20" s="1019"/>
      <c r="S20" s="1019"/>
      <c r="T20" s="1019"/>
      <c r="U20" s="110"/>
      <c r="V20" s="110"/>
      <c r="W20" s="110"/>
      <c r="X20" s="110"/>
      <c r="Y20" s="110"/>
      <c r="Z20" s="111"/>
      <c r="AA20" s="111"/>
      <c r="AB20" s="111"/>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31"/>
    </row>
    <row r="21" spans="1:53" s="41" customFormat="1" ht="18" customHeight="1" x14ac:dyDescent="0.25">
      <c r="A21" s="31"/>
      <c r="B21" s="1020" t="s">
        <v>401</v>
      </c>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31"/>
    </row>
    <row r="22" spans="1:53" s="28" customFormat="1" ht="15" customHeight="1" x14ac:dyDescent="0.25">
      <c r="A22" s="25"/>
      <c r="B22" s="3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25"/>
    </row>
    <row r="23" spans="1:53" s="25" customFormat="1" ht="18" customHeight="1" x14ac:dyDescent="0.25">
      <c r="B23" s="557" t="s">
        <v>402</v>
      </c>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row>
    <row r="24" spans="1:53" s="28" customFormat="1" ht="8.1" customHeigh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spans="1:53" s="28" customFormat="1" ht="18.75" customHeight="1" x14ac:dyDescent="0.25">
      <c r="A25" s="36"/>
      <c r="B25" s="569" t="s">
        <v>0</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59" t="s">
        <v>290</v>
      </c>
      <c r="AA25" s="559"/>
      <c r="AB25" s="560"/>
      <c r="AC25" s="567" t="s">
        <v>345</v>
      </c>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36"/>
    </row>
    <row r="26" spans="1:53" s="28" customFormat="1" ht="24.95" customHeight="1" x14ac:dyDescent="0.25">
      <c r="A26" s="36"/>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2"/>
      <c r="AA26" s="562"/>
      <c r="AB26" s="563"/>
      <c r="AC26" s="558" t="s">
        <v>425</v>
      </c>
      <c r="AD26" s="559"/>
      <c r="AE26" s="559"/>
      <c r="AF26" s="559"/>
      <c r="AG26" s="559"/>
      <c r="AH26" s="559"/>
      <c r="AI26" s="559"/>
      <c r="AJ26" s="560"/>
      <c r="AK26" s="569" t="s">
        <v>426</v>
      </c>
      <c r="AL26" s="569"/>
      <c r="AM26" s="569"/>
      <c r="AN26" s="569"/>
      <c r="AO26" s="569"/>
      <c r="AP26" s="569"/>
      <c r="AQ26" s="569"/>
      <c r="AR26" s="569"/>
      <c r="AS26" s="559" t="s">
        <v>427</v>
      </c>
      <c r="AT26" s="559"/>
      <c r="AU26" s="559"/>
      <c r="AV26" s="559"/>
      <c r="AW26" s="559"/>
      <c r="AX26" s="559"/>
      <c r="AY26" s="559"/>
      <c r="AZ26" s="559"/>
      <c r="BA26" s="36"/>
    </row>
    <row r="27" spans="1:53" s="28" customFormat="1" ht="24.95" customHeight="1" x14ac:dyDescent="0.25">
      <c r="A27" s="36"/>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5"/>
      <c r="AA27" s="565"/>
      <c r="AB27" s="566"/>
      <c r="AC27" s="564"/>
      <c r="AD27" s="565"/>
      <c r="AE27" s="565"/>
      <c r="AF27" s="565"/>
      <c r="AG27" s="565"/>
      <c r="AH27" s="565"/>
      <c r="AI27" s="565"/>
      <c r="AJ27" s="566"/>
      <c r="AK27" s="569"/>
      <c r="AL27" s="569"/>
      <c r="AM27" s="569"/>
      <c r="AN27" s="569"/>
      <c r="AO27" s="569"/>
      <c r="AP27" s="569"/>
      <c r="AQ27" s="569"/>
      <c r="AR27" s="569"/>
      <c r="AS27" s="565"/>
      <c r="AT27" s="565"/>
      <c r="AU27" s="565"/>
      <c r="AV27" s="565"/>
      <c r="AW27" s="565"/>
      <c r="AX27" s="565"/>
      <c r="AY27" s="565"/>
      <c r="AZ27" s="565"/>
      <c r="BA27" s="36"/>
    </row>
    <row r="28" spans="1:53" s="32" customFormat="1" ht="15" customHeight="1" thickBot="1" x14ac:dyDescent="0.25">
      <c r="A28" s="39"/>
      <c r="B28" s="1011">
        <v>1</v>
      </c>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571" t="s">
        <v>12</v>
      </c>
      <c r="AA28" s="571"/>
      <c r="AB28" s="571"/>
      <c r="AC28" s="570" t="s">
        <v>13</v>
      </c>
      <c r="AD28" s="571"/>
      <c r="AE28" s="571"/>
      <c r="AF28" s="571"/>
      <c r="AG28" s="571"/>
      <c r="AH28" s="571"/>
      <c r="AI28" s="571"/>
      <c r="AJ28" s="572"/>
      <c r="AK28" s="570" t="s">
        <v>14</v>
      </c>
      <c r="AL28" s="571"/>
      <c r="AM28" s="571"/>
      <c r="AN28" s="571"/>
      <c r="AO28" s="571"/>
      <c r="AP28" s="571"/>
      <c r="AQ28" s="571"/>
      <c r="AR28" s="572"/>
      <c r="AS28" s="570" t="s">
        <v>15</v>
      </c>
      <c r="AT28" s="571"/>
      <c r="AU28" s="571"/>
      <c r="AV28" s="571"/>
      <c r="AW28" s="571"/>
      <c r="AX28" s="571"/>
      <c r="AY28" s="571"/>
      <c r="AZ28" s="571"/>
      <c r="BA28" s="40"/>
    </row>
    <row r="29" spans="1:53" s="41" customFormat="1" ht="49.5" customHeight="1" x14ac:dyDescent="0.25">
      <c r="A29" s="36"/>
      <c r="B29" s="994" t="s">
        <v>403</v>
      </c>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576" t="s">
        <v>292</v>
      </c>
      <c r="AA29" s="576"/>
      <c r="AB29" s="577"/>
      <c r="AC29" s="1012"/>
      <c r="AD29" s="1013"/>
      <c r="AE29" s="1013"/>
      <c r="AF29" s="1013"/>
      <c r="AG29" s="1013"/>
      <c r="AH29" s="1013"/>
      <c r="AI29" s="1013"/>
      <c r="AJ29" s="1014"/>
      <c r="AK29" s="1012"/>
      <c r="AL29" s="1013"/>
      <c r="AM29" s="1013"/>
      <c r="AN29" s="1013"/>
      <c r="AO29" s="1013"/>
      <c r="AP29" s="1013"/>
      <c r="AQ29" s="1013"/>
      <c r="AR29" s="1014"/>
      <c r="AS29" s="1012"/>
      <c r="AT29" s="1013"/>
      <c r="AU29" s="1013"/>
      <c r="AV29" s="1013"/>
      <c r="AW29" s="1013"/>
      <c r="AX29" s="1013"/>
      <c r="AY29" s="1013"/>
      <c r="AZ29" s="1015"/>
      <c r="BA29" s="36"/>
    </row>
    <row r="30" spans="1:53" s="41" customFormat="1" ht="32.25" customHeight="1" x14ac:dyDescent="0.25">
      <c r="A30" s="36"/>
      <c r="B30" s="994" t="s">
        <v>404</v>
      </c>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584" t="s">
        <v>293</v>
      </c>
      <c r="AA30" s="584"/>
      <c r="AB30" s="585"/>
      <c r="AC30" s="998"/>
      <c r="AD30" s="996"/>
      <c r="AE30" s="996"/>
      <c r="AF30" s="996"/>
      <c r="AG30" s="996"/>
      <c r="AH30" s="996"/>
      <c r="AI30" s="996"/>
      <c r="AJ30" s="997"/>
      <c r="AK30" s="998"/>
      <c r="AL30" s="996"/>
      <c r="AM30" s="996"/>
      <c r="AN30" s="996"/>
      <c r="AO30" s="996"/>
      <c r="AP30" s="996"/>
      <c r="AQ30" s="996"/>
      <c r="AR30" s="997"/>
      <c r="AS30" s="998"/>
      <c r="AT30" s="996"/>
      <c r="AU30" s="996"/>
      <c r="AV30" s="996"/>
      <c r="AW30" s="996"/>
      <c r="AX30" s="996"/>
      <c r="AY30" s="996"/>
      <c r="AZ30" s="999"/>
      <c r="BA30" s="36"/>
    </row>
    <row r="31" spans="1:53" s="41" customFormat="1" ht="19.5" customHeight="1" x14ac:dyDescent="0.25">
      <c r="A31" s="36"/>
      <c r="B31" s="994" t="s">
        <v>405</v>
      </c>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584" t="s">
        <v>294</v>
      </c>
      <c r="AA31" s="584"/>
      <c r="AB31" s="585"/>
      <c r="AC31" s="998"/>
      <c r="AD31" s="996"/>
      <c r="AE31" s="996"/>
      <c r="AF31" s="996"/>
      <c r="AG31" s="996"/>
      <c r="AH31" s="996"/>
      <c r="AI31" s="996"/>
      <c r="AJ31" s="997"/>
      <c r="AK31" s="998"/>
      <c r="AL31" s="996"/>
      <c r="AM31" s="996"/>
      <c r="AN31" s="996"/>
      <c r="AO31" s="996"/>
      <c r="AP31" s="996"/>
      <c r="AQ31" s="996"/>
      <c r="AR31" s="997"/>
      <c r="AS31" s="998"/>
      <c r="AT31" s="996"/>
      <c r="AU31" s="996"/>
      <c r="AV31" s="996"/>
      <c r="AW31" s="996"/>
      <c r="AX31" s="996"/>
      <c r="AY31" s="996"/>
      <c r="AZ31" s="999"/>
      <c r="BA31" s="36"/>
    </row>
    <row r="32" spans="1:53" s="41" customFormat="1" ht="18" customHeight="1" x14ac:dyDescent="0.25">
      <c r="A32" s="36"/>
      <c r="B32" s="994" t="s">
        <v>406</v>
      </c>
      <c r="C32" s="994"/>
      <c r="D32" s="994"/>
      <c r="E32" s="994"/>
      <c r="F32" s="994"/>
      <c r="G32" s="994"/>
      <c r="H32" s="994"/>
      <c r="I32" s="994"/>
      <c r="J32" s="994"/>
      <c r="K32" s="994"/>
      <c r="L32" s="994"/>
      <c r="M32" s="994"/>
      <c r="N32" s="994"/>
      <c r="O32" s="994"/>
      <c r="P32" s="994"/>
      <c r="Q32" s="994"/>
      <c r="R32" s="994"/>
      <c r="S32" s="994"/>
      <c r="T32" s="994"/>
      <c r="U32" s="994"/>
      <c r="V32" s="994"/>
      <c r="W32" s="994"/>
      <c r="X32" s="994"/>
      <c r="Y32" s="994"/>
      <c r="Z32" s="584" t="s">
        <v>295</v>
      </c>
      <c r="AA32" s="584"/>
      <c r="AB32" s="585"/>
      <c r="AC32" s="998"/>
      <c r="AD32" s="996"/>
      <c r="AE32" s="996"/>
      <c r="AF32" s="996"/>
      <c r="AG32" s="996"/>
      <c r="AH32" s="996"/>
      <c r="AI32" s="996"/>
      <c r="AJ32" s="997"/>
      <c r="AK32" s="998"/>
      <c r="AL32" s="996"/>
      <c r="AM32" s="996"/>
      <c r="AN32" s="996"/>
      <c r="AO32" s="996"/>
      <c r="AP32" s="996"/>
      <c r="AQ32" s="996"/>
      <c r="AR32" s="997"/>
      <c r="AS32" s="998"/>
      <c r="AT32" s="996"/>
      <c r="AU32" s="996"/>
      <c r="AV32" s="996"/>
      <c r="AW32" s="996"/>
      <c r="AX32" s="996"/>
      <c r="AY32" s="996"/>
      <c r="AZ32" s="999"/>
      <c r="BA32" s="36"/>
    </row>
    <row r="33" spans="1:53" s="41" customFormat="1" ht="18.75" customHeight="1" x14ac:dyDescent="0.25">
      <c r="A33" s="36"/>
      <c r="B33" s="994" t="s">
        <v>407</v>
      </c>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584" t="s">
        <v>296</v>
      </c>
      <c r="AA33" s="584"/>
      <c r="AB33" s="585"/>
      <c r="AC33" s="998"/>
      <c r="AD33" s="996"/>
      <c r="AE33" s="996"/>
      <c r="AF33" s="996"/>
      <c r="AG33" s="996"/>
      <c r="AH33" s="996"/>
      <c r="AI33" s="996"/>
      <c r="AJ33" s="997"/>
      <c r="AK33" s="998"/>
      <c r="AL33" s="996"/>
      <c r="AM33" s="996"/>
      <c r="AN33" s="996"/>
      <c r="AO33" s="996"/>
      <c r="AP33" s="996"/>
      <c r="AQ33" s="996"/>
      <c r="AR33" s="997"/>
      <c r="AS33" s="998"/>
      <c r="AT33" s="996"/>
      <c r="AU33" s="996"/>
      <c r="AV33" s="996"/>
      <c r="AW33" s="996"/>
      <c r="AX33" s="996"/>
      <c r="AY33" s="996"/>
      <c r="AZ33" s="999"/>
      <c r="BA33" s="36"/>
    </row>
    <row r="34" spans="1:53" s="41" customFormat="1" ht="19.5" customHeight="1" x14ac:dyDescent="0.25">
      <c r="A34" s="36"/>
      <c r="B34" s="994" t="s">
        <v>408</v>
      </c>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584" t="s">
        <v>297</v>
      </c>
      <c r="AA34" s="584"/>
      <c r="AB34" s="585"/>
      <c r="AC34" s="995">
        <f>Y89</f>
        <v>0</v>
      </c>
      <c r="AD34" s="996"/>
      <c r="AE34" s="996"/>
      <c r="AF34" s="996"/>
      <c r="AG34" s="996"/>
      <c r="AH34" s="996"/>
      <c r="AI34" s="996"/>
      <c r="AJ34" s="997"/>
      <c r="AK34" s="998"/>
      <c r="AL34" s="996"/>
      <c r="AM34" s="996"/>
      <c r="AN34" s="996"/>
      <c r="AO34" s="996"/>
      <c r="AP34" s="996"/>
      <c r="AQ34" s="996"/>
      <c r="AR34" s="997"/>
      <c r="AS34" s="998"/>
      <c r="AT34" s="996"/>
      <c r="AU34" s="996"/>
      <c r="AV34" s="996"/>
      <c r="AW34" s="996"/>
      <c r="AX34" s="996"/>
      <c r="AY34" s="996"/>
      <c r="AZ34" s="999"/>
      <c r="BA34" s="36"/>
    </row>
    <row r="35" spans="1:53" s="28" customFormat="1" ht="18" customHeight="1" thickBot="1" x14ac:dyDescent="0.3">
      <c r="A35" s="36"/>
      <c r="B35" s="1000" t="s">
        <v>299</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2" t="s">
        <v>300</v>
      </c>
      <c r="AA35" s="1002"/>
      <c r="AB35" s="1003"/>
      <c r="AC35" s="1004">
        <f>AC29+AC30+AC31+AC32+AC33+AC34</f>
        <v>0</v>
      </c>
      <c r="AD35" s="1005"/>
      <c r="AE35" s="1005"/>
      <c r="AF35" s="1005"/>
      <c r="AG35" s="1005"/>
      <c r="AH35" s="1005"/>
      <c r="AI35" s="1005"/>
      <c r="AJ35" s="1006"/>
      <c r="AK35" s="1007"/>
      <c r="AL35" s="1008"/>
      <c r="AM35" s="1008"/>
      <c r="AN35" s="1008"/>
      <c r="AO35" s="1008"/>
      <c r="AP35" s="1008"/>
      <c r="AQ35" s="1008"/>
      <c r="AR35" s="1009"/>
      <c r="AS35" s="1007"/>
      <c r="AT35" s="1008"/>
      <c r="AU35" s="1008"/>
      <c r="AV35" s="1008"/>
      <c r="AW35" s="1008"/>
      <c r="AX35" s="1008"/>
      <c r="AY35" s="1008"/>
      <c r="AZ35" s="1010"/>
      <c r="BA35" s="36"/>
    </row>
    <row r="36" spans="1:53" s="41" customFormat="1" ht="18" hidden="1" customHeight="1" x14ac:dyDescent="0.25">
      <c r="A36" s="14"/>
      <c r="B36" s="31"/>
      <c r="C36" s="31"/>
      <c r="D36" s="993"/>
      <c r="E36" s="993"/>
      <c r="F36" s="31"/>
      <c r="G36" s="31"/>
      <c r="H36" s="993"/>
      <c r="I36" s="993"/>
      <c r="J36" s="993"/>
      <c r="K36" s="993"/>
      <c r="L36" s="993"/>
      <c r="M36" s="993"/>
      <c r="N36" s="31"/>
      <c r="O36" s="31"/>
      <c r="P36" s="31"/>
      <c r="Q36" s="993"/>
      <c r="R36" s="993"/>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hidden="1" x14ac:dyDescent="0.25">
      <c r="B37" s="112" t="s">
        <v>409</v>
      </c>
    </row>
    <row r="38" spans="1:53" ht="6" hidden="1" customHeight="1" x14ac:dyDescent="0.25">
      <c r="B38" s="112"/>
    </row>
    <row r="39" spans="1:53" ht="37.5" hidden="1" customHeight="1" x14ac:dyDescent="0.25">
      <c r="B39" s="520" t="s">
        <v>0</v>
      </c>
      <c r="C39" s="520"/>
      <c r="D39" s="520"/>
      <c r="E39" s="520"/>
      <c r="F39" s="520"/>
      <c r="G39" s="520"/>
      <c r="H39" s="520"/>
      <c r="I39" s="520"/>
      <c r="J39" s="520"/>
      <c r="K39" s="520"/>
      <c r="L39" s="520"/>
      <c r="M39" s="520"/>
      <c r="N39" s="520"/>
      <c r="O39" s="510" t="s">
        <v>1</v>
      </c>
      <c r="P39" s="511"/>
      <c r="Q39" s="518" t="s">
        <v>382</v>
      </c>
      <c r="R39" s="519"/>
      <c r="S39" s="519"/>
      <c r="T39" s="519"/>
      <c r="U39" s="519"/>
      <c r="V39" s="519"/>
      <c r="W39" s="519"/>
      <c r="X39" s="519"/>
      <c r="Y39" s="519"/>
      <c r="Z39" s="519"/>
      <c r="AA39" s="519"/>
      <c r="AB39" s="545"/>
      <c r="AC39" s="518" t="s">
        <v>383</v>
      </c>
      <c r="AD39" s="519"/>
      <c r="AE39" s="519"/>
      <c r="AF39" s="519"/>
      <c r="AG39" s="519"/>
      <c r="AH39" s="519"/>
      <c r="AI39" s="519"/>
      <c r="AJ39" s="519"/>
      <c r="AK39" s="519"/>
      <c r="AL39" s="519"/>
      <c r="AM39" s="519"/>
      <c r="AN39" s="545"/>
      <c r="AO39" s="518" t="s">
        <v>384</v>
      </c>
      <c r="AP39" s="519"/>
      <c r="AQ39" s="519"/>
      <c r="AR39" s="519"/>
      <c r="AS39" s="519"/>
      <c r="AT39" s="519"/>
      <c r="AU39" s="519"/>
      <c r="AV39" s="519"/>
      <c r="AW39" s="519"/>
      <c r="AX39" s="519"/>
      <c r="AY39" s="519"/>
      <c r="AZ39" s="519"/>
    </row>
    <row r="40" spans="1:53" ht="88.5" hidden="1" customHeight="1" x14ac:dyDescent="0.25">
      <c r="B40" s="520"/>
      <c r="C40" s="520"/>
      <c r="D40" s="520"/>
      <c r="E40" s="520"/>
      <c r="F40" s="520"/>
      <c r="G40" s="520"/>
      <c r="H40" s="520"/>
      <c r="I40" s="520"/>
      <c r="J40" s="520"/>
      <c r="K40" s="520"/>
      <c r="L40" s="520"/>
      <c r="M40" s="520"/>
      <c r="N40" s="520"/>
      <c r="O40" s="516"/>
      <c r="P40" s="517"/>
      <c r="Q40" s="518" t="s">
        <v>410</v>
      </c>
      <c r="R40" s="519"/>
      <c r="S40" s="519"/>
      <c r="T40" s="545"/>
      <c r="U40" s="518" t="s">
        <v>411</v>
      </c>
      <c r="V40" s="519"/>
      <c r="W40" s="519"/>
      <c r="X40" s="545"/>
      <c r="Y40" s="518" t="s">
        <v>412</v>
      </c>
      <c r="Z40" s="519"/>
      <c r="AA40" s="519"/>
      <c r="AB40" s="545"/>
      <c r="AC40" s="518" t="s">
        <v>410</v>
      </c>
      <c r="AD40" s="519"/>
      <c r="AE40" s="519"/>
      <c r="AF40" s="545"/>
      <c r="AG40" s="518" t="s">
        <v>411</v>
      </c>
      <c r="AH40" s="519"/>
      <c r="AI40" s="519"/>
      <c r="AJ40" s="545"/>
      <c r="AK40" s="518" t="s">
        <v>412</v>
      </c>
      <c r="AL40" s="519"/>
      <c r="AM40" s="519"/>
      <c r="AN40" s="545"/>
      <c r="AO40" s="518" t="s">
        <v>410</v>
      </c>
      <c r="AP40" s="519"/>
      <c r="AQ40" s="519"/>
      <c r="AR40" s="545"/>
      <c r="AS40" s="518" t="s">
        <v>411</v>
      </c>
      <c r="AT40" s="519"/>
      <c r="AU40" s="519"/>
      <c r="AV40" s="545"/>
      <c r="AW40" s="518" t="s">
        <v>412</v>
      </c>
      <c r="AX40" s="519"/>
      <c r="AY40" s="519"/>
      <c r="AZ40" s="519"/>
    </row>
    <row r="41" spans="1:53" ht="15.75" hidden="1" thickBot="1" x14ac:dyDescent="0.3">
      <c r="B41" s="618">
        <v>1</v>
      </c>
      <c r="C41" s="618"/>
      <c r="D41" s="618"/>
      <c r="E41" s="618"/>
      <c r="F41" s="618"/>
      <c r="G41" s="618"/>
      <c r="H41" s="618"/>
      <c r="I41" s="618"/>
      <c r="J41" s="618"/>
      <c r="K41" s="618"/>
      <c r="L41" s="618"/>
      <c r="M41" s="618"/>
      <c r="N41" s="618"/>
      <c r="O41" s="990">
        <v>2</v>
      </c>
      <c r="P41" s="991"/>
      <c r="Q41" s="603">
        <v>3</v>
      </c>
      <c r="R41" s="604"/>
      <c r="S41" s="604"/>
      <c r="T41" s="605"/>
      <c r="U41" s="603">
        <v>4</v>
      </c>
      <c r="V41" s="604"/>
      <c r="W41" s="604"/>
      <c r="X41" s="605"/>
      <c r="Y41" s="603">
        <v>5</v>
      </c>
      <c r="Z41" s="604"/>
      <c r="AA41" s="604"/>
      <c r="AB41" s="605"/>
      <c r="AC41" s="603">
        <v>6</v>
      </c>
      <c r="AD41" s="604"/>
      <c r="AE41" s="604"/>
      <c r="AF41" s="605"/>
      <c r="AG41" s="603">
        <v>7</v>
      </c>
      <c r="AH41" s="604"/>
      <c r="AI41" s="604"/>
      <c r="AJ41" s="605"/>
      <c r="AK41" s="603">
        <v>8</v>
      </c>
      <c r="AL41" s="604"/>
      <c r="AM41" s="604"/>
      <c r="AN41" s="605"/>
      <c r="AO41" s="603">
        <v>9</v>
      </c>
      <c r="AP41" s="604"/>
      <c r="AQ41" s="604"/>
      <c r="AR41" s="605"/>
      <c r="AS41" s="603">
        <v>10</v>
      </c>
      <c r="AT41" s="604"/>
      <c r="AU41" s="604"/>
      <c r="AV41" s="605"/>
      <c r="AW41" s="603">
        <v>11</v>
      </c>
      <c r="AX41" s="604"/>
      <c r="AY41" s="604"/>
      <c r="AZ41" s="604"/>
    </row>
    <row r="42" spans="1:53" ht="74.25" hidden="1" customHeight="1" x14ac:dyDescent="0.25">
      <c r="B42" s="992" t="s">
        <v>413</v>
      </c>
      <c r="C42" s="992"/>
      <c r="D42" s="992"/>
      <c r="E42" s="992"/>
      <c r="F42" s="992"/>
      <c r="G42" s="992"/>
      <c r="H42" s="992"/>
      <c r="I42" s="992"/>
      <c r="J42" s="992"/>
      <c r="K42" s="992"/>
      <c r="L42" s="992"/>
      <c r="M42" s="992"/>
      <c r="N42" s="992"/>
      <c r="O42" s="989" t="s">
        <v>292</v>
      </c>
      <c r="P42" s="679"/>
      <c r="Q42" s="981" t="s">
        <v>46</v>
      </c>
      <c r="R42" s="982"/>
      <c r="S42" s="982"/>
      <c r="T42" s="983"/>
      <c r="U42" s="981" t="s">
        <v>46</v>
      </c>
      <c r="V42" s="982"/>
      <c r="W42" s="982"/>
      <c r="X42" s="983"/>
      <c r="Y42" s="981"/>
      <c r="Z42" s="982"/>
      <c r="AA42" s="982"/>
      <c r="AB42" s="983"/>
      <c r="AC42" s="981" t="s">
        <v>46</v>
      </c>
      <c r="AD42" s="982"/>
      <c r="AE42" s="982"/>
      <c r="AF42" s="983"/>
      <c r="AG42" s="981" t="s">
        <v>46</v>
      </c>
      <c r="AH42" s="982"/>
      <c r="AI42" s="982"/>
      <c r="AJ42" s="983"/>
      <c r="AK42" s="981"/>
      <c r="AL42" s="982"/>
      <c r="AM42" s="982"/>
      <c r="AN42" s="983"/>
      <c r="AO42" s="981" t="s">
        <v>46</v>
      </c>
      <c r="AP42" s="982"/>
      <c r="AQ42" s="982"/>
      <c r="AR42" s="983"/>
      <c r="AS42" s="981" t="s">
        <v>46</v>
      </c>
      <c r="AT42" s="982"/>
      <c r="AU42" s="982"/>
      <c r="AV42" s="983"/>
      <c r="AW42" s="981"/>
      <c r="AX42" s="982"/>
      <c r="AY42" s="982"/>
      <c r="AZ42" s="984"/>
    </row>
    <row r="43" spans="1:53" ht="36" hidden="1" customHeight="1" x14ac:dyDescent="0.25">
      <c r="B43" s="986" t="s">
        <v>54</v>
      </c>
      <c r="C43" s="986"/>
      <c r="D43" s="986"/>
      <c r="E43" s="986"/>
      <c r="F43" s="986"/>
      <c r="G43" s="986"/>
      <c r="H43" s="986"/>
      <c r="I43" s="986"/>
      <c r="J43" s="986"/>
      <c r="K43" s="986"/>
      <c r="L43" s="986"/>
      <c r="M43" s="986"/>
      <c r="N43" s="986"/>
      <c r="O43" s="987" t="s">
        <v>336</v>
      </c>
      <c r="P43" s="625"/>
      <c r="Q43" s="669"/>
      <c r="R43" s="670"/>
      <c r="S43" s="670"/>
      <c r="T43" s="671"/>
      <c r="U43" s="669"/>
      <c r="V43" s="670"/>
      <c r="W43" s="670"/>
      <c r="X43" s="671"/>
      <c r="Y43" s="669"/>
      <c r="Z43" s="670"/>
      <c r="AA43" s="670"/>
      <c r="AB43" s="671"/>
      <c r="AC43" s="669"/>
      <c r="AD43" s="670"/>
      <c r="AE43" s="670"/>
      <c r="AF43" s="671"/>
      <c r="AG43" s="669"/>
      <c r="AH43" s="670"/>
      <c r="AI43" s="670"/>
      <c r="AJ43" s="671"/>
      <c r="AK43" s="669"/>
      <c r="AL43" s="670"/>
      <c r="AM43" s="670"/>
      <c r="AN43" s="671"/>
      <c r="AO43" s="669"/>
      <c r="AP43" s="670"/>
      <c r="AQ43" s="670"/>
      <c r="AR43" s="671"/>
      <c r="AS43" s="669"/>
      <c r="AT43" s="670"/>
      <c r="AU43" s="670"/>
      <c r="AV43" s="671"/>
      <c r="AW43" s="669"/>
      <c r="AX43" s="670"/>
      <c r="AY43" s="670"/>
      <c r="AZ43" s="980"/>
    </row>
    <row r="44" spans="1:53" ht="15.75" hidden="1" thickBot="1" x14ac:dyDescent="0.3">
      <c r="B44" s="973" t="s">
        <v>308</v>
      </c>
      <c r="C44" s="974"/>
      <c r="D44" s="974"/>
      <c r="E44" s="974"/>
      <c r="F44" s="974"/>
      <c r="G44" s="974"/>
      <c r="H44" s="974"/>
      <c r="I44" s="974"/>
      <c r="J44" s="974"/>
      <c r="K44" s="974"/>
      <c r="L44" s="974"/>
      <c r="M44" s="974"/>
      <c r="N44" s="974"/>
      <c r="O44" s="975">
        <v>9000</v>
      </c>
      <c r="P44" s="976"/>
      <c r="Q44" s="979" t="s">
        <v>46</v>
      </c>
      <c r="R44" s="979"/>
      <c r="S44" s="979"/>
      <c r="T44" s="979"/>
      <c r="U44" s="979" t="s">
        <v>46</v>
      </c>
      <c r="V44" s="979"/>
      <c r="W44" s="979"/>
      <c r="X44" s="979"/>
      <c r="Y44" s="979"/>
      <c r="Z44" s="979"/>
      <c r="AA44" s="979"/>
      <c r="AB44" s="979"/>
      <c r="AC44" s="979" t="s">
        <v>46</v>
      </c>
      <c r="AD44" s="979"/>
      <c r="AE44" s="979"/>
      <c r="AF44" s="979"/>
      <c r="AG44" s="979" t="s">
        <v>46</v>
      </c>
      <c r="AH44" s="979"/>
      <c r="AI44" s="979"/>
      <c r="AJ44" s="979"/>
      <c r="AK44" s="979"/>
      <c r="AL44" s="979"/>
      <c r="AM44" s="979"/>
      <c r="AN44" s="979"/>
      <c r="AO44" s="979" t="s">
        <v>46</v>
      </c>
      <c r="AP44" s="979"/>
      <c r="AQ44" s="979"/>
      <c r="AR44" s="979"/>
      <c r="AS44" s="979" t="s">
        <v>46</v>
      </c>
      <c r="AT44" s="979"/>
      <c r="AU44" s="979"/>
      <c r="AV44" s="979"/>
      <c r="AW44" s="979"/>
      <c r="AX44" s="979"/>
      <c r="AY44" s="979"/>
      <c r="AZ44" s="985"/>
    </row>
    <row r="45" spans="1:53" ht="11.25" hidden="1" customHeight="1" x14ac:dyDescent="0.25"/>
    <row r="46" spans="1:53" hidden="1" x14ac:dyDescent="0.25">
      <c r="B46" s="112" t="s">
        <v>414</v>
      </c>
    </row>
    <row r="47" spans="1:53" ht="6.75" hidden="1" customHeight="1" x14ac:dyDescent="0.25">
      <c r="B47" s="112"/>
    </row>
    <row r="48" spans="1:53" ht="29.25" hidden="1" customHeight="1" x14ac:dyDescent="0.25">
      <c r="A48" s="45"/>
      <c r="B48" s="520" t="s">
        <v>0</v>
      </c>
      <c r="C48" s="520"/>
      <c r="D48" s="520"/>
      <c r="E48" s="520"/>
      <c r="F48" s="520"/>
      <c r="G48" s="520"/>
      <c r="H48" s="520"/>
      <c r="I48" s="520"/>
      <c r="J48" s="520"/>
      <c r="K48" s="520"/>
      <c r="L48" s="520"/>
      <c r="M48" s="520"/>
      <c r="N48" s="520"/>
      <c r="O48" s="510" t="s">
        <v>1</v>
      </c>
      <c r="P48" s="511"/>
      <c r="Q48" s="518" t="s">
        <v>382</v>
      </c>
      <c r="R48" s="519"/>
      <c r="S48" s="519"/>
      <c r="T48" s="519"/>
      <c r="U48" s="519"/>
      <c r="V48" s="519"/>
      <c r="W48" s="519"/>
      <c r="X48" s="519"/>
      <c r="Y48" s="519"/>
      <c r="Z48" s="519"/>
      <c r="AA48" s="519"/>
      <c r="AB48" s="545"/>
      <c r="AC48" s="518" t="s">
        <v>383</v>
      </c>
      <c r="AD48" s="519"/>
      <c r="AE48" s="519"/>
      <c r="AF48" s="519"/>
      <c r="AG48" s="519"/>
      <c r="AH48" s="519"/>
      <c r="AI48" s="519"/>
      <c r="AJ48" s="519"/>
      <c r="AK48" s="519"/>
      <c r="AL48" s="519"/>
      <c r="AM48" s="519"/>
      <c r="AN48" s="545"/>
      <c r="AO48" s="518" t="s">
        <v>384</v>
      </c>
      <c r="AP48" s="519"/>
      <c r="AQ48" s="519"/>
      <c r="AR48" s="519"/>
      <c r="AS48" s="519"/>
      <c r="AT48" s="519"/>
      <c r="AU48" s="519"/>
      <c r="AV48" s="519"/>
      <c r="AW48" s="519"/>
      <c r="AX48" s="519"/>
      <c r="AY48" s="519"/>
      <c r="AZ48" s="519"/>
    </row>
    <row r="49" spans="1:53" ht="92.25" hidden="1" customHeight="1" x14ac:dyDescent="0.25">
      <c r="A49" s="45"/>
      <c r="B49" s="520"/>
      <c r="C49" s="520"/>
      <c r="D49" s="520"/>
      <c r="E49" s="520"/>
      <c r="F49" s="520"/>
      <c r="G49" s="520"/>
      <c r="H49" s="520"/>
      <c r="I49" s="520"/>
      <c r="J49" s="520"/>
      <c r="K49" s="520"/>
      <c r="L49" s="520"/>
      <c r="M49" s="520"/>
      <c r="N49" s="520"/>
      <c r="O49" s="516"/>
      <c r="P49" s="517"/>
      <c r="Q49" s="518" t="s">
        <v>410</v>
      </c>
      <c r="R49" s="519"/>
      <c r="S49" s="519"/>
      <c r="T49" s="545"/>
      <c r="U49" s="518" t="s">
        <v>411</v>
      </c>
      <c r="V49" s="519"/>
      <c r="W49" s="519"/>
      <c r="X49" s="545"/>
      <c r="Y49" s="518" t="s">
        <v>412</v>
      </c>
      <c r="Z49" s="519"/>
      <c r="AA49" s="519"/>
      <c r="AB49" s="545"/>
      <c r="AC49" s="518" t="s">
        <v>410</v>
      </c>
      <c r="AD49" s="519"/>
      <c r="AE49" s="519"/>
      <c r="AF49" s="545"/>
      <c r="AG49" s="518" t="s">
        <v>411</v>
      </c>
      <c r="AH49" s="519"/>
      <c r="AI49" s="519"/>
      <c r="AJ49" s="545"/>
      <c r="AK49" s="518" t="s">
        <v>412</v>
      </c>
      <c r="AL49" s="519"/>
      <c r="AM49" s="519"/>
      <c r="AN49" s="545"/>
      <c r="AO49" s="518" t="s">
        <v>410</v>
      </c>
      <c r="AP49" s="519"/>
      <c r="AQ49" s="519"/>
      <c r="AR49" s="545"/>
      <c r="AS49" s="518" t="s">
        <v>411</v>
      </c>
      <c r="AT49" s="519"/>
      <c r="AU49" s="519"/>
      <c r="AV49" s="545"/>
      <c r="AW49" s="518" t="s">
        <v>412</v>
      </c>
      <c r="AX49" s="519"/>
      <c r="AY49" s="519"/>
      <c r="AZ49" s="519"/>
    </row>
    <row r="50" spans="1:53" ht="15.75" hidden="1" thickBot="1" x14ac:dyDescent="0.3">
      <c r="A50" s="113"/>
      <c r="B50" s="663">
        <v>1</v>
      </c>
      <c r="C50" s="663"/>
      <c r="D50" s="663"/>
      <c r="E50" s="663"/>
      <c r="F50" s="663"/>
      <c r="G50" s="663"/>
      <c r="H50" s="663"/>
      <c r="I50" s="663"/>
      <c r="J50" s="663"/>
      <c r="K50" s="663"/>
      <c r="L50" s="663"/>
      <c r="M50" s="663"/>
      <c r="N50" s="663"/>
      <c r="O50" s="664">
        <v>2</v>
      </c>
      <c r="P50" s="665"/>
      <c r="Q50" s="509">
        <v>3</v>
      </c>
      <c r="R50" s="510"/>
      <c r="S50" s="510"/>
      <c r="T50" s="511"/>
      <c r="U50" s="509">
        <v>4</v>
      </c>
      <c r="V50" s="510"/>
      <c r="W50" s="510"/>
      <c r="X50" s="511"/>
      <c r="Y50" s="509">
        <v>5</v>
      </c>
      <c r="Z50" s="510"/>
      <c r="AA50" s="510"/>
      <c r="AB50" s="511"/>
      <c r="AC50" s="509">
        <v>6</v>
      </c>
      <c r="AD50" s="510"/>
      <c r="AE50" s="510"/>
      <c r="AF50" s="511"/>
      <c r="AG50" s="509">
        <v>7</v>
      </c>
      <c r="AH50" s="510"/>
      <c r="AI50" s="510"/>
      <c r="AJ50" s="511"/>
      <c r="AK50" s="509">
        <v>8</v>
      </c>
      <c r="AL50" s="510"/>
      <c r="AM50" s="510"/>
      <c r="AN50" s="511"/>
      <c r="AO50" s="509">
        <v>9</v>
      </c>
      <c r="AP50" s="510"/>
      <c r="AQ50" s="510"/>
      <c r="AR50" s="511"/>
      <c r="AS50" s="509">
        <v>10</v>
      </c>
      <c r="AT50" s="510"/>
      <c r="AU50" s="510"/>
      <c r="AV50" s="511"/>
      <c r="AW50" s="509">
        <v>11</v>
      </c>
      <c r="AX50" s="510"/>
      <c r="AY50" s="510"/>
      <c r="AZ50" s="510"/>
    </row>
    <row r="51" spans="1:53" ht="72" hidden="1" customHeight="1" x14ac:dyDescent="0.25">
      <c r="A51" s="45"/>
      <c r="B51" s="992" t="s">
        <v>415</v>
      </c>
      <c r="C51" s="992"/>
      <c r="D51" s="992"/>
      <c r="E51" s="992"/>
      <c r="F51" s="992"/>
      <c r="G51" s="992"/>
      <c r="H51" s="992"/>
      <c r="I51" s="992"/>
      <c r="J51" s="992"/>
      <c r="K51" s="992"/>
      <c r="L51" s="992"/>
      <c r="M51" s="992"/>
      <c r="N51" s="992"/>
      <c r="O51" s="989" t="s">
        <v>292</v>
      </c>
      <c r="P51" s="679"/>
      <c r="Q51" s="981" t="s">
        <v>46</v>
      </c>
      <c r="R51" s="982"/>
      <c r="S51" s="982"/>
      <c r="T51" s="983"/>
      <c r="U51" s="981" t="s">
        <v>46</v>
      </c>
      <c r="V51" s="982"/>
      <c r="W51" s="982"/>
      <c r="X51" s="983"/>
      <c r="Y51" s="981"/>
      <c r="Z51" s="982"/>
      <c r="AA51" s="982"/>
      <c r="AB51" s="983"/>
      <c r="AC51" s="981" t="s">
        <v>46</v>
      </c>
      <c r="AD51" s="982"/>
      <c r="AE51" s="982"/>
      <c r="AF51" s="983"/>
      <c r="AG51" s="981" t="s">
        <v>46</v>
      </c>
      <c r="AH51" s="982"/>
      <c r="AI51" s="982"/>
      <c r="AJ51" s="983"/>
      <c r="AK51" s="981"/>
      <c r="AL51" s="982"/>
      <c r="AM51" s="982"/>
      <c r="AN51" s="983"/>
      <c r="AO51" s="981" t="s">
        <v>46</v>
      </c>
      <c r="AP51" s="982"/>
      <c r="AQ51" s="982"/>
      <c r="AR51" s="983"/>
      <c r="AS51" s="981" t="s">
        <v>46</v>
      </c>
      <c r="AT51" s="982"/>
      <c r="AU51" s="982"/>
      <c r="AV51" s="983"/>
      <c r="AW51" s="981"/>
      <c r="AX51" s="982"/>
      <c r="AY51" s="982"/>
      <c r="AZ51" s="984"/>
    </row>
    <row r="52" spans="1:53" ht="31.5" hidden="1" customHeight="1" x14ac:dyDescent="0.25">
      <c r="A52" s="45"/>
      <c r="B52" s="986" t="s">
        <v>54</v>
      </c>
      <c r="C52" s="986"/>
      <c r="D52" s="986"/>
      <c r="E52" s="986"/>
      <c r="F52" s="986"/>
      <c r="G52" s="986"/>
      <c r="H52" s="986"/>
      <c r="I52" s="986"/>
      <c r="J52" s="986"/>
      <c r="K52" s="986"/>
      <c r="L52" s="986"/>
      <c r="M52" s="986"/>
      <c r="N52" s="986"/>
      <c r="O52" s="987" t="s">
        <v>336</v>
      </c>
      <c r="P52" s="625"/>
      <c r="Q52" s="669"/>
      <c r="R52" s="670"/>
      <c r="S52" s="670"/>
      <c r="T52" s="671"/>
      <c r="U52" s="669"/>
      <c r="V52" s="670"/>
      <c r="W52" s="670"/>
      <c r="X52" s="671"/>
      <c r="Y52" s="669"/>
      <c r="Z52" s="670"/>
      <c r="AA52" s="670"/>
      <c r="AB52" s="671"/>
      <c r="AC52" s="669"/>
      <c r="AD52" s="670"/>
      <c r="AE52" s="670"/>
      <c r="AF52" s="671"/>
      <c r="AG52" s="669"/>
      <c r="AH52" s="670"/>
      <c r="AI52" s="670"/>
      <c r="AJ52" s="671"/>
      <c r="AK52" s="669"/>
      <c r="AL52" s="670"/>
      <c r="AM52" s="670"/>
      <c r="AN52" s="671"/>
      <c r="AO52" s="669"/>
      <c r="AP52" s="670"/>
      <c r="AQ52" s="670"/>
      <c r="AR52" s="671"/>
      <c r="AS52" s="669"/>
      <c r="AT52" s="670"/>
      <c r="AU52" s="670"/>
      <c r="AV52" s="671"/>
      <c r="AW52" s="669"/>
      <c r="AX52" s="670"/>
      <c r="AY52" s="670"/>
      <c r="AZ52" s="980"/>
    </row>
    <row r="53" spans="1:53" ht="15.75" hidden="1" thickBot="1" x14ac:dyDescent="0.3">
      <c r="A53" s="45"/>
      <c r="B53" s="973" t="s">
        <v>308</v>
      </c>
      <c r="C53" s="974"/>
      <c r="D53" s="974"/>
      <c r="E53" s="974"/>
      <c r="F53" s="974"/>
      <c r="G53" s="974"/>
      <c r="H53" s="974"/>
      <c r="I53" s="974"/>
      <c r="J53" s="974"/>
      <c r="K53" s="974"/>
      <c r="L53" s="974"/>
      <c r="M53" s="974"/>
      <c r="N53" s="974"/>
      <c r="O53" s="975">
        <v>9000</v>
      </c>
      <c r="P53" s="976"/>
      <c r="Q53" s="979" t="s">
        <v>46</v>
      </c>
      <c r="R53" s="979"/>
      <c r="S53" s="979"/>
      <c r="T53" s="979"/>
      <c r="U53" s="979" t="s">
        <v>46</v>
      </c>
      <c r="V53" s="979"/>
      <c r="W53" s="979"/>
      <c r="X53" s="979"/>
      <c r="Y53" s="979"/>
      <c r="Z53" s="979"/>
      <c r="AA53" s="979"/>
      <c r="AB53" s="979"/>
      <c r="AC53" s="979" t="s">
        <v>46</v>
      </c>
      <c r="AD53" s="979"/>
      <c r="AE53" s="979"/>
      <c r="AF53" s="979"/>
      <c r="AG53" s="979" t="s">
        <v>46</v>
      </c>
      <c r="AH53" s="979"/>
      <c r="AI53" s="979"/>
      <c r="AJ53" s="979"/>
      <c r="AK53" s="979"/>
      <c r="AL53" s="979"/>
      <c r="AM53" s="979"/>
      <c r="AN53" s="979"/>
      <c r="AO53" s="979" t="s">
        <v>46</v>
      </c>
      <c r="AP53" s="979"/>
      <c r="AQ53" s="979"/>
      <c r="AR53" s="979"/>
      <c r="AS53" s="979" t="s">
        <v>46</v>
      </c>
      <c r="AT53" s="979"/>
      <c r="AU53" s="979"/>
      <c r="AV53" s="979"/>
      <c r="AW53" s="979"/>
      <c r="AX53" s="979"/>
      <c r="AY53" s="979"/>
      <c r="AZ53" s="985"/>
    </row>
    <row r="54" spans="1:53" hidden="1" x14ac:dyDescent="0.25"/>
    <row r="55" spans="1:53" hidden="1" x14ac:dyDescent="0.25">
      <c r="B55" s="114" t="s">
        <v>416</v>
      </c>
    </row>
    <row r="56" spans="1:53" ht="8.25" hidden="1" customHeight="1" x14ac:dyDescent="0.25">
      <c r="B56" s="114"/>
    </row>
    <row r="57" spans="1:53" ht="30" hidden="1" customHeight="1" x14ac:dyDescent="0.25">
      <c r="B57" s="520" t="s">
        <v>0</v>
      </c>
      <c r="C57" s="520"/>
      <c r="D57" s="520"/>
      <c r="E57" s="520"/>
      <c r="F57" s="520"/>
      <c r="G57" s="520"/>
      <c r="H57" s="520"/>
      <c r="I57" s="520"/>
      <c r="J57" s="520"/>
      <c r="K57" s="520"/>
      <c r="L57" s="520"/>
      <c r="M57" s="520"/>
      <c r="N57" s="520"/>
      <c r="O57" s="510" t="s">
        <v>1</v>
      </c>
      <c r="P57" s="511"/>
      <c r="Q57" s="518" t="s">
        <v>382</v>
      </c>
      <c r="R57" s="519"/>
      <c r="S57" s="519"/>
      <c r="T57" s="519"/>
      <c r="U57" s="519"/>
      <c r="V57" s="519"/>
      <c r="W57" s="519"/>
      <c r="X57" s="519"/>
      <c r="Y57" s="519"/>
      <c r="Z57" s="519"/>
      <c r="AA57" s="519"/>
      <c r="AB57" s="545"/>
      <c r="AC57" s="518" t="s">
        <v>383</v>
      </c>
      <c r="AD57" s="519"/>
      <c r="AE57" s="519"/>
      <c r="AF57" s="519"/>
      <c r="AG57" s="519"/>
      <c r="AH57" s="519"/>
      <c r="AI57" s="519"/>
      <c r="AJ57" s="519"/>
      <c r="AK57" s="519"/>
      <c r="AL57" s="519"/>
      <c r="AM57" s="519"/>
      <c r="AN57" s="545"/>
      <c r="AO57" s="518" t="s">
        <v>384</v>
      </c>
      <c r="AP57" s="519"/>
      <c r="AQ57" s="519"/>
      <c r="AR57" s="519"/>
      <c r="AS57" s="519"/>
      <c r="AT57" s="519"/>
      <c r="AU57" s="519"/>
      <c r="AV57" s="519"/>
      <c r="AW57" s="519"/>
      <c r="AX57" s="519"/>
      <c r="AY57" s="519"/>
      <c r="AZ57" s="519"/>
    </row>
    <row r="58" spans="1:53" ht="90" hidden="1" customHeight="1" x14ac:dyDescent="0.25">
      <c r="B58" s="520"/>
      <c r="C58" s="520"/>
      <c r="D58" s="520"/>
      <c r="E58" s="520"/>
      <c r="F58" s="520"/>
      <c r="G58" s="520"/>
      <c r="H58" s="520"/>
      <c r="I58" s="520"/>
      <c r="J58" s="520"/>
      <c r="K58" s="520"/>
      <c r="L58" s="520"/>
      <c r="M58" s="520"/>
      <c r="N58" s="520"/>
      <c r="O58" s="516"/>
      <c r="P58" s="517"/>
      <c r="Q58" s="518" t="s">
        <v>410</v>
      </c>
      <c r="R58" s="519"/>
      <c r="S58" s="519"/>
      <c r="T58" s="545"/>
      <c r="U58" s="518" t="s">
        <v>411</v>
      </c>
      <c r="V58" s="519"/>
      <c r="W58" s="519"/>
      <c r="X58" s="545"/>
      <c r="Y58" s="518" t="s">
        <v>412</v>
      </c>
      <c r="Z58" s="519"/>
      <c r="AA58" s="519"/>
      <c r="AB58" s="545"/>
      <c r="AC58" s="518" t="s">
        <v>410</v>
      </c>
      <c r="AD58" s="519"/>
      <c r="AE58" s="519"/>
      <c r="AF58" s="545"/>
      <c r="AG58" s="518" t="s">
        <v>411</v>
      </c>
      <c r="AH58" s="519"/>
      <c r="AI58" s="519"/>
      <c r="AJ58" s="545"/>
      <c r="AK58" s="518" t="s">
        <v>412</v>
      </c>
      <c r="AL58" s="519"/>
      <c r="AM58" s="519"/>
      <c r="AN58" s="545"/>
      <c r="AO58" s="518" t="s">
        <v>410</v>
      </c>
      <c r="AP58" s="519"/>
      <c r="AQ58" s="519"/>
      <c r="AR58" s="545"/>
      <c r="AS58" s="518" t="s">
        <v>411</v>
      </c>
      <c r="AT58" s="519"/>
      <c r="AU58" s="519"/>
      <c r="AV58" s="545"/>
      <c r="AW58" s="518" t="s">
        <v>412</v>
      </c>
      <c r="AX58" s="519"/>
      <c r="AY58" s="519"/>
      <c r="AZ58" s="519"/>
    </row>
    <row r="59" spans="1:53" s="27" customFormat="1" ht="13.5" hidden="1" thickBot="1" x14ac:dyDescent="0.25">
      <c r="A59" s="23"/>
      <c r="B59" s="618">
        <v>1</v>
      </c>
      <c r="C59" s="618"/>
      <c r="D59" s="618"/>
      <c r="E59" s="618"/>
      <c r="F59" s="618"/>
      <c r="G59" s="618"/>
      <c r="H59" s="618"/>
      <c r="I59" s="618"/>
      <c r="J59" s="618"/>
      <c r="K59" s="618"/>
      <c r="L59" s="618"/>
      <c r="M59" s="618"/>
      <c r="N59" s="618"/>
      <c r="O59" s="990">
        <v>2</v>
      </c>
      <c r="P59" s="991"/>
      <c r="Q59" s="603">
        <v>3</v>
      </c>
      <c r="R59" s="604"/>
      <c r="S59" s="604"/>
      <c r="T59" s="605"/>
      <c r="U59" s="603">
        <v>4</v>
      </c>
      <c r="V59" s="604"/>
      <c r="W59" s="604"/>
      <c r="X59" s="605"/>
      <c r="Y59" s="603">
        <v>5</v>
      </c>
      <c r="Z59" s="604"/>
      <c r="AA59" s="604"/>
      <c r="AB59" s="605"/>
      <c r="AC59" s="603">
        <v>6</v>
      </c>
      <c r="AD59" s="604"/>
      <c r="AE59" s="604"/>
      <c r="AF59" s="605"/>
      <c r="AG59" s="603">
        <v>7</v>
      </c>
      <c r="AH59" s="604"/>
      <c r="AI59" s="604"/>
      <c r="AJ59" s="605"/>
      <c r="AK59" s="603">
        <v>8</v>
      </c>
      <c r="AL59" s="604"/>
      <c r="AM59" s="604"/>
      <c r="AN59" s="605"/>
      <c r="AO59" s="603">
        <v>9</v>
      </c>
      <c r="AP59" s="604"/>
      <c r="AQ59" s="604"/>
      <c r="AR59" s="605"/>
      <c r="AS59" s="603">
        <v>10</v>
      </c>
      <c r="AT59" s="604"/>
      <c r="AU59" s="604"/>
      <c r="AV59" s="605"/>
      <c r="AW59" s="603">
        <v>11</v>
      </c>
      <c r="AX59" s="604"/>
      <c r="AY59" s="604"/>
      <c r="AZ59" s="604"/>
      <c r="BA59" s="23"/>
    </row>
    <row r="60" spans="1:53" ht="18" hidden="1" customHeight="1" x14ac:dyDescent="0.25">
      <c r="B60" s="992" t="s">
        <v>417</v>
      </c>
      <c r="C60" s="992"/>
      <c r="D60" s="992"/>
      <c r="E60" s="992"/>
      <c r="F60" s="992"/>
      <c r="G60" s="992"/>
      <c r="H60" s="992"/>
      <c r="I60" s="992"/>
      <c r="J60" s="992"/>
      <c r="K60" s="992"/>
      <c r="L60" s="992"/>
      <c r="M60" s="992"/>
      <c r="N60" s="992"/>
      <c r="O60" s="989" t="s">
        <v>292</v>
      </c>
      <c r="P60" s="679"/>
      <c r="Q60" s="981" t="s">
        <v>46</v>
      </c>
      <c r="R60" s="982"/>
      <c r="S60" s="982"/>
      <c r="T60" s="983"/>
      <c r="U60" s="981" t="s">
        <v>46</v>
      </c>
      <c r="V60" s="982"/>
      <c r="W60" s="982"/>
      <c r="X60" s="983"/>
      <c r="Y60" s="981"/>
      <c r="Z60" s="982"/>
      <c r="AA60" s="982"/>
      <c r="AB60" s="983"/>
      <c r="AC60" s="981" t="s">
        <v>46</v>
      </c>
      <c r="AD60" s="982"/>
      <c r="AE60" s="982"/>
      <c r="AF60" s="983"/>
      <c r="AG60" s="981" t="s">
        <v>46</v>
      </c>
      <c r="AH60" s="982"/>
      <c r="AI60" s="982"/>
      <c r="AJ60" s="983"/>
      <c r="AK60" s="981"/>
      <c r="AL60" s="982"/>
      <c r="AM60" s="982"/>
      <c r="AN60" s="983"/>
      <c r="AO60" s="981" t="s">
        <v>46</v>
      </c>
      <c r="AP60" s="982"/>
      <c r="AQ60" s="982"/>
      <c r="AR60" s="983"/>
      <c r="AS60" s="981" t="s">
        <v>46</v>
      </c>
      <c r="AT60" s="982"/>
      <c r="AU60" s="982"/>
      <c r="AV60" s="983"/>
      <c r="AW60" s="981"/>
      <c r="AX60" s="982"/>
      <c r="AY60" s="982"/>
      <c r="AZ60" s="984"/>
    </row>
    <row r="61" spans="1:53" ht="30.75" hidden="1" customHeight="1" x14ac:dyDescent="0.25">
      <c r="B61" s="986" t="s">
        <v>54</v>
      </c>
      <c r="C61" s="986"/>
      <c r="D61" s="986"/>
      <c r="E61" s="986"/>
      <c r="F61" s="986"/>
      <c r="G61" s="986"/>
      <c r="H61" s="986"/>
      <c r="I61" s="986"/>
      <c r="J61" s="986"/>
      <c r="K61" s="986"/>
      <c r="L61" s="986"/>
      <c r="M61" s="986"/>
      <c r="N61" s="986"/>
      <c r="O61" s="987" t="s">
        <v>336</v>
      </c>
      <c r="P61" s="625"/>
      <c r="Q61" s="669"/>
      <c r="R61" s="670"/>
      <c r="S61" s="670"/>
      <c r="T61" s="671"/>
      <c r="U61" s="669"/>
      <c r="V61" s="670"/>
      <c r="W61" s="670"/>
      <c r="X61" s="671"/>
      <c r="Y61" s="669"/>
      <c r="Z61" s="670"/>
      <c r="AA61" s="670"/>
      <c r="AB61" s="671"/>
      <c r="AC61" s="669"/>
      <c r="AD61" s="670"/>
      <c r="AE61" s="670"/>
      <c r="AF61" s="671"/>
      <c r="AG61" s="669"/>
      <c r="AH61" s="670"/>
      <c r="AI61" s="670"/>
      <c r="AJ61" s="671"/>
      <c r="AK61" s="669"/>
      <c r="AL61" s="670"/>
      <c r="AM61" s="670"/>
      <c r="AN61" s="671"/>
      <c r="AO61" s="669"/>
      <c r="AP61" s="670"/>
      <c r="AQ61" s="670"/>
      <c r="AR61" s="671"/>
      <c r="AS61" s="669"/>
      <c r="AT61" s="670"/>
      <c r="AU61" s="670"/>
      <c r="AV61" s="671"/>
      <c r="AW61" s="669"/>
      <c r="AX61" s="670"/>
      <c r="AY61" s="670"/>
      <c r="AZ61" s="980"/>
    </row>
    <row r="62" spans="1:53" ht="20.25" hidden="1" customHeight="1" thickBot="1" x14ac:dyDescent="0.3">
      <c r="B62" s="973" t="s">
        <v>308</v>
      </c>
      <c r="C62" s="974"/>
      <c r="D62" s="974"/>
      <c r="E62" s="974"/>
      <c r="F62" s="974"/>
      <c r="G62" s="974"/>
      <c r="H62" s="974"/>
      <c r="I62" s="974"/>
      <c r="J62" s="974"/>
      <c r="K62" s="974"/>
      <c r="L62" s="974"/>
      <c r="M62" s="974"/>
      <c r="N62" s="974"/>
      <c r="O62" s="975">
        <v>9000</v>
      </c>
      <c r="P62" s="976"/>
      <c r="Q62" s="979" t="s">
        <v>46</v>
      </c>
      <c r="R62" s="979"/>
      <c r="S62" s="979"/>
      <c r="T62" s="979"/>
      <c r="U62" s="979" t="s">
        <v>46</v>
      </c>
      <c r="V62" s="979"/>
      <c r="W62" s="979"/>
      <c r="X62" s="979"/>
      <c r="Y62" s="979"/>
      <c r="Z62" s="979"/>
      <c r="AA62" s="979"/>
      <c r="AB62" s="979"/>
      <c r="AC62" s="979" t="s">
        <v>46</v>
      </c>
      <c r="AD62" s="979"/>
      <c r="AE62" s="979"/>
      <c r="AF62" s="979"/>
      <c r="AG62" s="979" t="s">
        <v>46</v>
      </c>
      <c r="AH62" s="979"/>
      <c r="AI62" s="979"/>
      <c r="AJ62" s="979"/>
      <c r="AK62" s="979"/>
      <c r="AL62" s="979"/>
      <c r="AM62" s="979"/>
      <c r="AN62" s="979"/>
      <c r="AO62" s="979" t="s">
        <v>46</v>
      </c>
      <c r="AP62" s="979"/>
      <c r="AQ62" s="979"/>
      <c r="AR62" s="979"/>
      <c r="AS62" s="979" t="s">
        <v>46</v>
      </c>
      <c r="AT62" s="979"/>
      <c r="AU62" s="979"/>
      <c r="AV62" s="979"/>
      <c r="AW62" s="979"/>
      <c r="AX62" s="979"/>
      <c r="AY62" s="979"/>
      <c r="AZ62" s="985"/>
    </row>
    <row r="63" spans="1:53" ht="7.5" hidden="1" customHeight="1" x14ac:dyDescent="0.25"/>
    <row r="64" spans="1:53" hidden="1" x14ac:dyDescent="0.25">
      <c r="B64" s="112" t="s">
        <v>418</v>
      </c>
    </row>
    <row r="65" spans="2:52" ht="9" hidden="1" customHeight="1" x14ac:dyDescent="0.25">
      <c r="B65" s="112"/>
    </row>
    <row r="66" spans="2:52" ht="37.5" hidden="1" customHeight="1" x14ac:dyDescent="0.25">
      <c r="B66" s="520" t="s">
        <v>0</v>
      </c>
      <c r="C66" s="520"/>
      <c r="D66" s="520"/>
      <c r="E66" s="520"/>
      <c r="F66" s="520"/>
      <c r="G66" s="520"/>
      <c r="H66" s="520"/>
      <c r="I66" s="520"/>
      <c r="J66" s="520"/>
      <c r="K66" s="520"/>
      <c r="L66" s="520"/>
      <c r="M66" s="520"/>
      <c r="N66" s="520"/>
      <c r="O66" s="510" t="s">
        <v>1</v>
      </c>
      <c r="P66" s="511"/>
      <c r="Q66" s="518" t="s">
        <v>382</v>
      </c>
      <c r="R66" s="519"/>
      <c r="S66" s="519"/>
      <c r="T66" s="519"/>
      <c r="U66" s="519"/>
      <c r="V66" s="519"/>
      <c r="W66" s="519"/>
      <c r="X66" s="519"/>
      <c r="Y66" s="519"/>
      <c r="Z66" s="519"/>
      <c r="AA66" s="519"/>
      <c r="AB66" s="545"/>
      <c r="AC66" s="518" t="s">
        <v>383</v>
      </c>
      <c r="AD66" s="519"/>
      <c r="AE66" s="519"/>
      <c r="AF66" s="519"/>
      <c r="AG66" s="519"/>
      <c r="AH66" s="519"/>
      <c r="AI66" s="519"/>
      <c r="AJ66" s="519"/>
      <c r="AK66" s="519"/>
      <c r="AL66" s="519"/>
      <c r="AM66" s="519"/>
      <c r="AN66" s="545"/>
      <c r="AO66" s="518" t="s">
        <v>384</v>
      </c>
      <c r="AP66" s="519"/>
      <c r="AQ66" s="519"/>
      <c r="AR66" s="519"/>
      <c r="AS66" s="519"/>
      <c r="AT66" s="519"/>
      <c r="AU66" s="519"/>
      <c r="AV66" s="519"/>
      <c r="AW66" s="519"/>
      <c r="AX66" s="519"/>
      <c r="AY66" s="519"/>
      <c r="AZ66" s="519"/>
    </row>
    <row r="67" spans="2:52" ht="95.25" hidden="1" customHeight="1" x14ac:dyDescent="0.25">
      <c r="B67" s="520"/>
      <c r="C67" s="520"/>
      <c r="D67" s="520"/>
      <c r="E67" s="520"/>
      <c r="F67" s="520"/>
      <c r="G67" s="520"/>
      <c r="H67" s="520"/>
      <c r="I67" s="520"/>
      <c r="J67" s="520"/>
      <c r="K67" s="520"/>
      <c r="L67" s="520"/>
      <c r="M67" s="520"/>
      <c r="N67" s="520"/>
      <c r="O67" s="516"/>
      <c r="P67" s="517"/>
      <c r="Q67" s="518" t="s">
        <v>410</v>
      </c>
      <c r="R67" s="519"/>
      <c r="S67" s="519"/>
      <c r="T67" s="545"/>
      <c r="U67" s="518" t="s">
        <v>411</v>
      </c>
      <c r="V67" s="519"/>
      <c r="W67" s="519"/>
      <c r="X67" s="545"/>
      <c r="Y67" s="518" t="s">
        <v>412</v>
      </c>
      <c r="Z67" s="519"/>
      <c r="AA67" s="519"/>
      <c r="AB67" s="545"/>
      <c r="AC67" s="518" t="s">
        <v>410</v>
      </c>
      <c r="AD67" s="519"/>
      <c r="AE67" s="519"/>
      <c r="AF67" s="545"/>
      <c r="AG67" s="518" t="s">
        <v>411</v>
      </c>
      <c r="AH67" s="519"/>
      <c r="AI67" s="519"/>
      <c r="AJ67" s="545"/>
      <c r="AK67" s="518" t="s">
        <v>412</v>
      </c>
      <c r="AL67" s="519"/>
      <c r="AM67" s="519"/>
      <c r="AN67" s="545"/>
      <c r="AO67" s="518" t="s">
        <v>410</v>
      </c>
      <c r="AP67" s="519"/>
      <c r="AQ67" s="519"/>
      <c r="AR67" s="545"/>
      <c r="AS67" s="518" t="s">
        <v>411</v>
      </c>
      <c r="AT67" s="519"/>
      <c r="AU67" s="519"/>
      <c r="AV67" s="545"/>
      <c r="AW67" s="518" t="s">
        <v>412</v>
      </c>
      <c r="AX67" s="519"/>
      <c r="AY67" s="519"/>
      <c r="AZ67" s="519"/>
    </row>
    <row r="68" spans="2:52" ht="15.75" hidden="1" thickBot="1" x14ac:dyDescent="0.3">
      <c r="B68" s="663">
        <v>1</v>
      </c>
      <c r="C68" s="663"/>
      <c r="D68" s="663"/>
      <c r="E68" s="663"/>
      <c r="F68" s="663"/>
      <c r="G68" s="663"/>
      <c r="H68" s="663"/>
      <c r="I68" s="663"/>
      <c r="J68" s="663"/>
      <c r="K68" s="663"/>
      <c r="L68" s="663"/>
      <c r="M68" s="663"/>
      <c r="N68" s="663"/>
      <c r="O68" s="664">
        <v>2</v>
      </c>
      <c r="P68" s="665"/>
      <c r="Q68" s="509">
        <v>3</v>
      </c>
      <c r="R68" s="510"/>
      <c r="S68" s="510"/>
      <c r="T68" s="511"/>
      <c r="U68" s="509">
        <v>4</v>
      </c>
      <c r="V68" s="510"/>
      <c r="W68" s="510"/>
      <c r="X68" s="511"/>
      <c r="Y68" s="509">
        <v>5</v>
      </c>
      <c r="Z68" s="510"/>
      <c r="AA68" s="510"/>
      <c r="AB68" s="511"/>
      <c r="AC68" s="509">
        <v>6</v>
      </c>
      <c r="AD68" s="510"/>
      <c r="AE68" s="510"/>
      <c r="AF68" s="511"/>
      <c r="AG68" s="509">
        <v>7</v>
      </c>
      <c r="AH68" s="510"/>
      <c r="AI68" s="510"/>
      <c r="AJ68" s="511"/>
      <c r="AK68" s="509">
        <v>8</v>
      </c>
      <c r="AL68" s="510"/>
      <c r="AM68" s="510"/>
      <c r="AN68" s="511"/>
      <c r="AO68" s="509">
        <v>9</v>
      </c>
      <c r="AP68" s="510"/>
      <c r="AQ68" s="510"/>
      <c r="AR68" s="511"/>
      <c r="AS68" s="509">
        <v>10</v>
      </c>
      <c r="AT68" s="510"/>
      <c r="AU68" s="510"/>
      <c r="AV68" s="511"/>
      <c r="AW68" s="509">
        <v>11</v>
      </c>
      <c r="AX68" s="510"/>
      <c r="AY68" s="510"/>
      <c r="AZ68" s="510"/>
    </row>
    <row r="69" spans="2:52" ht="36.75" hidden="1" customHeight="1" x14ac:dyDescent="0.25">
      <c r="B69" s="988" t="s">
        <v>419</v>
      </c>
      <c r="C69" s="988"/>
      <c r="D69" s="988"/>
      <c r="E69" s="988"/>
      <c r="F69" s="988"/>
      <c r="G69" s="988"/>
      <c r="H69" s="988"/>
      <c r="I69" s="988"/>
      <c r="J69" s="988"/>
      <c r="K69" s="988"/>
      <c r="L69" s="988"/>
      <c r="M69" s="988"/>
      <c r="N69" s="988"/>
      <c r="O69" s="989" t="s">
        <v>292</v>
      </c>
      <c r="P69" s="679"/>
      <c r="Q69" s="981" t="s">
        <v>46</v>
      </c>
      <c r="R69" s="982"/>
      <c r="S69" s="982"/>
      <c r="T69" s="983"/>
      <c r="U69" s="981" t="s">
        <v>46</v>
      </c>
      <c r="V69" s="982"/>
      <c r="W69" s="982"/>
      <c r="X69" s="983"/>
      <c r="Y69" s="981"/>
      <c r="Z69" s="982"/>
      <c r="AA69" s="982"/>
      <c r="AB69" s="983"/>
      <c r="AC69" s="981" t="s">
        <v>46</v>
      </c>
      <c r="AD69" s="982"/>
      <c r="AE69" s="982"/>
      <c r="AF69" s="983"/>
      <c r="AG69" s="981" t="s">
        <v>46</v>
      </c>
      <c r="AH69" s="982"/>
      <c r="AI69" s="982"/>
      <c r="AJ69" s="983"/>
      <c r="AK69" s="981"/>
      <c r="AL69" s="982"/>
      <c r="AM69" s="982"/>
      <c r="AN69" s="983"/>
      <c r="AO69" s="981" t="s">
        <v>46</v>
      </c>
      <c r="AP69" s="982"/>
      <c r="AQ69" s="982"/>
      <c r="AR69" s="983"/>
      <c r="AS69" s="981" t="s">
        <v>46</v>
      </c>
      <c r="AT69" s="982"/>
      <c r="AU69" s="982"/>
      <c r="AV69" s="983"/>
      <c r="AW69" s="981"/>
      <c r="AX69" s="982"/>
      <c r="AY69" s="982"/>
      <c r="AZ69" s="984"/>
    </row>
    <row r="70" spans="2:52" ht="33" hidden="1" customHeight="1" x14ac:dyDescent="0.25">
      <c r="B70" s="986" t="s">
        <v>54</v>
      </c>
      <c r="C70" s="986"/>
      <c r="D70" s="986"/>
      <c r="E70" s="986"/>
      <c r="F70" s="986"/>
      <c r="G70" s="986"/>
      <c r="H70" s="986"/>
      <c r="I70" s="986"/>
      <c r="J70" s="986"/>
      <c r="K70" s="986"/>
      <c r="L70" s="986"/>
      <c r="M70" s="986"/>
      <c r="N70" s="986"/>
      <c r="O70" s="987" t="s">
        <v>336</v>
      </c>
      <c r="P70" s="625"/>
      <c r="Q70" s="669"/>
      <c r="R70" s="670"/>
      <c r="S70" s="670"/>
      <c r="T70" s="671"/>
      <c r="U70" s="669"/>
      <c r="V70" s="670"/>
      <c r="W70" s="670"/>
      <c r="X70" s="671"/>
      <c r="Y70" s="669"/>
      <c r="Z70" s="670"/>
      <c r="AA70" s="670"/>
      <c r="AB70" s="671"/>
      <c r="AC70" s="669"/>
      <c r="AD70" s="670"/>
      <c r="AE70" s="670"/>
      <c r="AF70" s="671"/>
      <c r="AG70" s="669"/>
      <c r="AH70" s="670"/>
      <c r="AI70" s="670"/>
      <c r="AJ70" s="671"/>
      <c r="AK70" s="669"/>
      <c r="AL70" s="670"/>
      <c r="AM70" s="670"/>
      <c r="AN70" s="671"/>
      <c r="AO70" s="669"/>
      <c r="AP70" s="670"/>
      <c r="AQ70" s="670"/>
      <c r="AR70" s="671"/>
      <c r="AS70" s="669"/>
      <c r="AT70" s="670"/>
      <c r="AU70" s="670"/>
      <c r="AV70" s="671"/>
      <c r="AW70" s="669"/>
      <c r="AX70" s="670"/>
      <c r="AY70" s="670"/>
      <c r="AZ70" s="980"/>
    </row>
    <row r="71" spans="2:52" ht="15.75" hidden="1" thickBot="1" x14ac:dyDescent="0.3">
      <c r="B71" s="973" t="s">
        <v>308</v>
      </c>
      <c r="C71" s="974"/>
      <c r="D71" s="974"/>
      <c r="E71" s="974"/>
      <c r="F71" s="974"/>
      <c r="G71" s="974"/>
      <c r="H71" s="974"/>
      <c r="I71" s="974"/>
      <c r="J71" s="974"/>
      <c r="K71" s="974"/>
      <c r="L71" s="974"/>
      <c r="M71" s="974"/>
      <c r="N71" s="974"/>
      <c r="O71" s="975">
        <v>9000</v>
      </c>
      <c r="P71" s="976"/>
      <c r="Q71" s="979" t="s">
        <v>46</v>
      </c>
      <c r="R71" s="979"/>
      <c r="S71" s="979"/>
      <c r="T71" s="979"/>
      <c r="U71" s="979" t="s">
        <v>46</v>
      </c>
      <c r="V71" s="979"/>
      <c r="W71" s="979"/>
      <c r="X71" s="979"/>
      <c r="Y71" s="979"/>
      <c r="Z71" s="979"/>
      <c r="AA71" s="979"/>
      <c r="AB71" s="979"/>
      <c r="AC71" s="979" t="s">
        <v>46</v>
      </c>
      <c r="AD71" s="979"/>
      <c r="AE71" s="979"/>
      <c r="AF71" s="979"/>
      <c r="AG71" s="979" t="s">
        <v>46</v>
      </c>
      <c r="AH71" s="979"/>
      <c r="AI71" s="979"/>
      <c r="AJ71" s="979"/>
      <c r="AK71" s="979"/>
      <c r="AL71" s="979"/>
      <c r="AM71" s="979"/>
      <c r="AN71" s="979"/>
      <c r="AO71" s="979" t="s">
        <v>46</v>
      </c>
      <c r="AP71" s="979"/>
      <c r="AQ71" s="979"/>
      <c r="AR71" s="979"/>
      <c r="AS71" s="979" t="s">
        <v>46</v>
      </c>
      <c r="AT71" s="979"/>
      <c r="AU71" s="979"/>
      <c r="AV71" s="979"/>
      <c r="AW71" s="979"/>
      <c r="AX71" s="979"/>
      <c r="AY71" s="979"/>
      <c r="AZ71" s="985"/>
    </row>
    <row r="72" spans="2:52" hidden="1" x14ac:dyDescent="0.25"/>
    <row r="73" spans="2:52" hidden="1" x14ac:dyDescent="0.25">
      <c r="B73" s="112" t="s">
        <v>420</v>
      </c>
    </row>
    <row r="74" spans="2:52" ht="9.75" hidden="1" customHeight="1" x14ac:dyDescent="0.25">
      <c r="B74" s="112"/>
    </row>
    <row r="75" spans="2:52" ht="33.75" hidden="1" customHeight="1" x14ac:dyDescent="0.25">
      <c r="B75" s="520" t="s">
        <v>0</v>
      </c>
      <c r="C75" s="520"/>
      <c r="D75" s="520"/>
      <c r="E75" s="520"/>
      <c r="F75" s="520"/>
      <c r="G75" s="520"/>
      <c r="H75" s="520"/>
      <c r="I75" s="520"/>
      <c r="J75" s="520"/>
      <c r="K75" s="520"/>
      <c r="L75" s="520"/>
      <c r="M75" s="520"/>
      <c r="N75" s="520"/>
      <c r="O75" s="510" t="s">
        <v>1</v>
      </c>
      <c r="P75" s="511"/>
      <c r="Q75" s="518" t="s">
        <v>382</v>
      </c>
      <c r="R75" s="519"/>
      <c r="S75" s="519"/>
      <c r="T75" s="519"/>
      <c r="U75" s="519"/>
      <c r="V75" s="519"/>
      <c r="W75" s="519"/>
      <c r="X75" s="519"/>
      <c r="Y75" s="519"/>
      <c r="Z75" s="519"/>
      <c r="AA75" s="519"/>
      <c r="AB75" s="545"/>
      <c r="AC75" s="518" t="s">
        <v>383</v>
      </c>
      <c r="AD75" s="519"/>
      <c r="AE75" s="519"/>
      <c r="AF75" s="519"/>
      <c r="AG75" s="519"/>
      <c r="AH75" s="519"/>
      <c r="AI75" s="519"/>
      <c r="AJ75" s="519"/>
      <c r="AK75" s="519"/>
      <c r="AL75" s="519"/>
      <c r="AM75" s="519"/>
      <c r="AN75" s="545"/>
      <c r="AO75" s="518" t="s">
        <v>384</v>
      </c>
      <c r="AP75" s="519"/>
      <c r="AQ75" s="519"/>
      <c r="AR75" s="519"/>
      <c r="AS75" s="519"/>
      <c r="AT75" s="519"/>
      <c r="AU75" s="519"/>
      <c r="AV75" s="519"/>
      <c r="AW75" s="519"/>
      <c r="AX75" s="519"/>
      <c r="AY75" s="519"/>
      <c r="AZ75" s="519"/>
    </row>
    <row r="76" spans="2:52" ht="89.25" hidden="1" customHeight="1" x14ac:dyDescent="0.25">
      <c r="B76" s="520"/>
      <c r="C76" s="520"/>
      <c r="D76" s="520"/>
      <c r="E76" s="520"/>
      <c r="F76" s="520"/>
      <c r="G76" s="520"/>
      <c r="H76" s="520"/>
      <c r="I76" s="520"/>
      <c r="J76" s="520"/>
      <c r="K76" s="520"/>
      <c r="L76" s="520"/>
      <c r="M76" s="520"/>
      <c r="N76" s="520"/>
      <c r="O76" s="516"/>
      <c r="P76" s="517"/>
      <c r="Q76" s="518" t="s">
        <v>410</v>
      </c>
      <c r="R76" s="519"/>
      <c r="S76" s="519"/>
      <c r="T76" s="545"/>
      <c r="U76" s="518" t="s">
        <v>411</v>
      </c>
      <c r="V76" s="519"/>
      <c r="W76" s="519"/>
      <c r="X76" s="545"/>
      <c r="Y76" s="518" t="s">
        <v>412</v>
      </c>
      <c r="Z76" s="519"/>
      <c r="AA76" s="519"/>
      <c r="AB76" s="545"/>
      <c r="AC76" s="518" t="s">
        <v>410</v>
      </c>
      <c r="AD76" s="519"/>
      <c r="AE76" s="519"/>
      <c r="AF76" s="545"/>
      <c r="AG76" s="518" t="s">
        <v>411</v>
      </c>
      <c r="AH76" s="519"/>
      <c r="AI76" s="519"/>
      <c r="AJ76" s="545"/>
      <c r="AK76" s="518" t="s">
        <v>412</v>
      </c>
      <c r="AL76" s="519"/>
      <c r="AM76" s="519"/>
      <c r="AN76" s="545"/>
      <c r="AO76" s="518" t="s">
        <v>410</v>
      </c>
      <c r="AP76" s="519"/>
      <c r="AQ76" s="519"/>
      <c r="AR76" s="545"/>
      <c r="AS76" s="518" t="s">
        <v>411</v>
      </c>
      <c r="AT76" s="519"/>
      <c r="AU76" s="519"/>
      <c r="AV76" s="545"/>
      <c r="AW76" s="518" t="s">
        <v>412</v>
      </c>
      <c r="AX76" s="519"/>
      <c r="AY76" s="519"/>
      <c r="AZ76" s="519"/>
    </row>
    <row r="77" spans="2:52" ht="15.75" hidden="1" thickBot="1" x14ac:dyDescent="0.3">
      <c r="B77" s="663">
        <v>1</v>
      </c>
      <c r="C77" s="663"/>
      <c r="D77" s="663"/>
      <c r="E77" s="663"/>
      <c r="F77" s="663"/>
      <c r="G77" s="663"/>
      <c r="H77" s="663"/>
      <c r="I77" s="663"/>
      <c r="J77" s="663"/>
      <c r="K77" s="663"/>
      <c r="L77" s="663"/>
      <c r="M77" s="663"/>
      <c r="N77" s="663"/>
      <c r="O77" s="664">
        <v>2</v>
      </c>
      <c r="P77" s="665"/>
      <c r="Q77" s="509">
        <v>3</v>
      </c>
      <c r="R77" s="510"/>
      <c r="S77" s="510"/>
      <c r="T77" s="511"/>
      <c r="U77" s="509">
        <v>4</v>
      </c>
      <c r="V77" s="510"/>
      <c r="W77" s="510"/>
      <c r="X77" s="511"/>
      <c r="Y77" s="509">
        <v>5</v>
      </c>
      <c r="Z77" s="510"/>
      <c r="AA77" s="510"/>
      <c r="AB77" s="511"/>
      <c r="AC77" s="509">
        <v>6</v>
      </c>
      <c r="AD77" s="510"/>
      <c r="AE77" s="510"/>
      <c r="AF77" s="511"/>
      <c r="AG77" s="509">
        <v>7</v>
      </c>
      <c r="AH77" s="510"/>
      <c r="AI77" s="510"/>
      <c r="AJ77" s="511"/>
      <c r="AK77" s="509">
        <v>8</v>
      </c>
      <c r="AL77" s="510"/>
      <c r="AM77" s="510"/>
      <c r="AN77" s="511"/>
      <c r="AO77" s="509">
        <v>9</v>
      </c>
      <c r="AP77" s="510"/>
      <c r="AQ77" s="510"/>
      <c r="AR77" s="511"/>
      <c r="AS77" s="509">
        <v>10</v>
      </c>
      <c r="AT77" s="510"/>
      <c r="AU77" s="510"/>
      <c r="AV77" s="511"/>
      <c r="AW77" s="509">
        <v>11</v>
      </c>
      <c r="AX77" s="510"/>
      <c r="AY77" s="510"/>
      <c r="AZ77" s="510"/>
    </row>
    <row r="78" spans="2:52" ht="33" hidden="1" customHeight="1" x14ac:dyDescent="0.25">
      <c r="B78" s="988" t="s">
        <v>407</v>
      </c>
      <c r="C78" s="988"/>
      <c r="D78" s="988"/>
      <c r="E78" s="988"/>
      <c r="F78" s="988"/>
      <c r="G78" s="988"/>
      <c r="H78" s="988"/>
      <c r="I78" s="988"/>
      <c r="J78" s="988"/>
      <c r="K78" s="988"/>
      <c r="L78" s="988"/>
      <c r="M78" s="988"/>
      <c r="N78" s="988"/>
      <c r="O78" s="989" t="s">
        <v>292</v>
      </c>
      <c r="P78" s="679"/>
      <c r="Q78" s="981" t="s">
        <v>46</v>
      </c>
      <c r="R78" s="982"/>
      <c r="S78" s="982"/>
      <c r="T78" s="983"/>
      <c r="U78" s="981" t="s">
        <v>46</v>
      </c>
      <c r="V78" s="982"/>
      <c r="W78" s="982"/>
      <c r="X78" s="983"/>
      <c r="Y78" s="981"/>
      <c r="Z78" s="982"/>
      <c r="AA78" s="982"/>
      <c r="AB78" s="983"/>
      <c r="AC78" s="981" t="s">
        <v>46</v>
      </c>
      <c r="AD78" s="982"/>
      <c r="AE78" s="982"/>
      <c r="AF78" s="983"/>
      <c r="AG78" s="981" t="s">
        <v>46</v>
      </c>
      <c r="AH78" s="982"/>
      <c r="AI78" s="982"/>
      <c r="AJ78" s="983"/>
      <c r="AK78" s="981"/>
      <c r="AL78" s="982"/>
      <c r="AM78" s="982"/>
      <c r="AN78" s="983"/>
      <c r="AO78" s="981" t="s">
        <v>46</v>
      </c>
      <c r="AP78" s="982"/>
      <c r="AQ78" s="982"/>
      <c r="AR78" s="983"/>
      <c r="AS78" s="981" t="s">
        <v>46</v>
      </c>
      <c r="AT78" s="982"/>
      <c r="AU78" s="982"/>
      <c r="AV78" s="983"/>
      <c r="AW78" s="981"/>
      <c r="AX78" s="982"/>
      <c r="AY78" s="982"/>
      <c r="AZ78" s="984"/>
    </row>
    <row r="79" spans="2:52" ht="35.25" hidden="1" customHeight="1" x14ac:dyDescent="0.25">
      <c r="B79" s="986" t="s">
        <v>54</v>
      </c>
      <c r="C79" s="986"/>
      <c r="D79" s="986"/>
      <c r="E79" s="986"/>
      <c r="F79" s="986"/>
      <c r="G79" s="986"/>
      <c r="H79" s="986"/>
      <c r="I79" s="986"/>
      <c r="J79" s="986"/>
      <c r="K79" s="986"/>
      <c r="L79" s="986"/>
      <c r="M79" s="986"/>
      <c r="N79" s="986"/>
      <c r="O79" s="987" t="s">
        <v>336</v>
      </c>
      <c r="P79" s="625"/>
      <c r="Q79" s="669"/>
      <c r="R79" s="670"/>
      <c r="S79" s="670"/>
      <c r="T79" s="671"/>
      <c r="U79" s="669"/>
      <c r="V79" s="670"/>
      <c r="W79" s="670"/>
      <c r="X79" s="671"/>
      <c r="Y79" s="669"/>
      <c r="Z79" s="670"/>
      <c r="AA79" s="670"/>
      <c r="AB79" s="671"/>
      <c r="AC79" s="669"/>
      <c r="AD79" s="670"/>
      <c r="AE79" s="670"/>
      <c r="AF79" s="671"/>
      <c r="AG79" s="669"/>
      <c r="AH79" s="670"/>
      <c r="AI79" s="670"/>
      <c r="AJ79" s="671"/>
      <c r="AK79" s="669"/>
      <c r="AL79" s="670"/>
      <c r="AM79" s="670"/>
      <c r="AN79" s="671"/>
      <c r="AO79" s="669"/>
      <c r="AP79" s="670"/>
      <c r="AQ79" s="670"/>
      <c r="AR79" s="671"/>
      <c r="AS79" s="669"/>
      <c r="AT79" s="670"/>
      <c r="AU79" s="670"/>
      <c r="AV79" s="671"/>
      <c r="AW79" s="669"/>
      <c r="AX79" s="670"/>
      <c r="AY79" s="670"/>
      <c r="AZ79" s="980"/>
    </row>
    <row r="80" spans="2:52" ht="15.75" hidden="1" thickBot="1" x14ac:dyDescent="0.3">
      <c r="B80" s="973" t="s">
        <v>308</v>
      </c>
      <c r="C80" s="974"/>
      <c r="D80" s="974"/>
      <c r="E80" s="974"/>
      <c r="F80" s="974"/>
      <c r="G80" s="974"/>
      <c r="H80" s="974"/>
      <c r="I80" s="974"/>
      <c r="J80" s="974"/>
      <c r="K80" s="974"/>
      <c r="L80" s="974"/>
      <c r="M80" s="974"/>
      <c r="N80" s="974"/>
      <c r="O80" s="975">
        <v>9000</v>
      </c>
      <c r="P80" s="976"/>
      <c r="Q80" s="979" t="s">
        <v>46</v>
      </c>
      <c r="R80" s="979"/>
      <c r="S80" s="979"/>
      <c r="T80" s="979"/>
      <c r="U80" s="979" t="s">
        <v>46</v>
      </c>
      <c r="V80" s="979"/>
      <c r="W80" s="979"/>
      <c r="X80" s="979"/>
      <c r="Y80" s="979"/>
      <c r="Z80" s="979"/>
      <c r="AA80" s="979"/>
      <c r="AB80" s="979"/>
      <c r="AC80" s="979" t="s">
        <v>46</v>
      </c>
      <c r="AD80" s="979"/>
      <c r="AE80" s="979"/>
      <c r="AF80" s="979"/>
      <c r="AG80" s="979" t="s">
        <v>46</v>
      </c>
      <c r="AH80" s="979"/>
      <c r="AI80" s="979"/>
      <c r="AJ80" s="979"/>
      <c r="AK80" s="979"/>
      <c r="AL80" s="979"/>
      <c r="AM80" s="979"/>
      <c r="AN80" s="979"/>
      <c r="AO80" s="979" t="s">
        <v>46</v>
      </c>
      <c r="AP80" s="979"/>
      <c r="AQ80" s="979"/>
      <c r="AR80" s="979"/>
      <c r="AS80" s="979" t="s">
        <v>46</v>
      </c>
      <c r="AT80" s="979"/>
      <c r="AU80" s="979"/>
      <c r="AV80" s="979"/>
      <c r="AW80" s="979"/>
      <c r="AX80" s="979"/>
      <c r="AY80" s="979"/>
      <c r="AZ80" s="985"/>
    </row>
    <row r="81" spans="1:53" ht="11.25" hidden="1" customHeight="1" x14ac:dyDescent="0.25"/>
    <row r="82" spans="1:53" x14ac:dyDescent="0.25">
      <c r="B82" s="112" t="s">
        <v>421</v>
      </c>
    </row>
    <row r="83" spans="1:53" x14ac:dyDescent="0.25">
      <c r="B83" s="112"/>
    </row>
    <row r="84" spans="1:53" ht="36" customHeight="1" x14ac:dyDescent="0.25">
      <c r="B84" s="520" t="s">
        <v>0</v>
      </c>
      <c r="C84" s="520"/>
      <c r="D84" s="520"/>
      <c r="E84" s="520"/>
      <c r="F84" s="520"/>
      <c r="G84" s="520"/>
      <c r="H84" s="520"/>
      <c r="I84" s="520"/>
      <c r="J84" s="520"/>
      <c r="K84" s="520"/>
      <c r="L84" s="520"/>
      <c r="M84" s="520"/>
      <c r="N84" s="520"/>
      <c r="O84" s="510" t="s">
        <v>1</v>
      </c>
      <c r="P84" s="511"/>
      <c r="Q84" s="518" t="s">
        <v>430</v>
      </c>
      <c r="R84" s="519"/>
      <c r="S84" s="519"/>
      <c r="T84" s="519"/>
      <c r="U84" s="519"/>
      <c r="V84" s="519"/>
      <c r="W84" s="519"/>
      <c r="X84" s="519"/>
      <c r="Y84" s="519"/>
      <c r="Z84" s="519"/>
      <c r="AA84" s="519"/>
      <c r="AB84" s="545"/>
      <c r="AC84" s="518" t="s">
        <v>431</v>
      </c>
      <c r="AD84" s="519"/>
      <c r="AE84" s="519"/>
      <c r="AF84" s="519"/>
      <c r="AG84" s="519"/>
      <c r="AH84" s="519"/>
      <c r="AI84" s="519"/>
      <c r="AJ84" s="519"/>
      <c r="AK84" s="519"/>
      <c r="AL84" s="519"/>
      <c r="AM84" s="519"/>
      <c r="AN84" s="545"/>
      <c r="AO84" s="518" t="s">
        <v>432</v>
      </c>
      <c r="AP84" s="519"/>
      <c r="AQ84" s="519"/>
      <c r="AR84" s="519"/>
      <c r="AS84" s="519"/>
      <c r="AT84" s="519"/>
      <c r="AU84" s="519"/>
      <c r="AV84" s="519"/>
      <c r="AW84" s="519"/>
      <c r="AX84" s="519"/>
      <c r="AY84" s="519"/>
      <c r="AZ84" s="519"/>
    </row>
    <row r="85" spans="1:53" ht="87.75" customHeight="1" x14ac:dyDescent="0.25">
      <c r="B85" s="520"/>
      <c r="C85" s="520"/>
      <c r="D85" s="520"/>
      <c r="E85" s="520"/>
      <c r="F85" s="520"/>
      <c r="G85" s="520"/>
      <c r="H85" s="520"/>
      <c r="I85" s="520"/>
      <c r="J85" s="520"/>
      <c r="K85" s="520"/>
      <c r="L85" s="520"/>
      <c r="M85" s="520"/>
      <c r="N85" s="520"/>
      <c r="O85" s="516"/>
      <c r="P85" s="517"/>
      <c r="Q85" s="518" t="s">
        <v>410</v>
      </c>
      <c r="R85" s="519"/>
      <c r="S85" s="519"/>
      <c r="T85" s="545"/>
      <c r="U85" s="518" t="s">
        <v>411</v>
      </c>
      <c r="V85" s="519"/>
      <c r="W85" s="519"/>
      <c r="X85" s="545"/>
      <c r="Y85" s="518" t="s">
        <v>412</v>
      </c>
      <c r="Z85" s="519"/>
      <c r="AA85" s="519"/>
      <c r="AB85" s="545"/>
      <c r="AC85" s="518" t="s">
        <v>410</v>
      </c>
      <c r="AD85" s="519"/>
      <c r="AE85" s="519"/>
      <c r="AF85" s="545"/>
      <c r="AG85" s="518" t="s">
        <v>411</v>
      </c>
      <c r="AH85" s="519"/>
      <c r="AI85" s="519"/>
      <c r="AJ85" s="545"/>
      <c r="AK85" s="518" t="s">
        <v>412</v>
      </c>
      <c r="AL85" s="519"/>
      <c r="AM85" s="519"/>
      <c r="AN85" s="545"/>
      <c r="AO85" s="518" t="s">
        <v>410</v>
      </c>
      <c r="AP85" s="519"/>
      <c r="AQ85" s="519"/>
      <c r="AR85" s="545"/>
      <c r="AS85" s="518" t="s">
        <v>411</v>
      </c>
      <c r="AT85" s="519"/>
      <c r="AU85" s="519"/>
      <c r="AV85" s="545"/>
      <c r="AW85" s="518" t="s">
        <v>412</v>
      </c>
      <c r="AX85" s="519"/>
      <c r="AY85" s="519"/>
      <c r="AZ85" s="519"/>
    </row>
    <row r="86" spans="1:53" s="27" customFormat="1" ht="13.5" thickBot="1" x14ac:dyDescent="0.25">
      <c r="A86" s="23"/>
      <c r="B86" s="618">
        <v>1</v>
      </c>
      <c r="C86" s="618"/>
      <c r="D86" s="618"/>
      <c r="E86" s="618"/>
      <c r="F86" s="618"/>
      <c r="G86" s="618"/>
      <c r="H86" s="618"/>
      <c r="I86" s="618"/>
      <c r="J86" s="618"/>
      <c r="K86" s="618"/>
      <c r="L86" s="618"/>
      <c r="M86" s="618"/>
      <c r="N86" s="618"/>
      <c r="O86" s="990">
        <v>2</v>
      </c>
      <c r="P86" s="991"/>
      <c r="Q86" s="603">
        <v>3</v>
      </c>
      <c r="R86" s="604"/>
      <c r="S86" s="604"/>
      <c r="T86" s="605"/>
      <c r="U86" s="603">
        <v>4</v>
      </c>
      <c r="V86" s="604"/>
      <c r="W86" s="604"/>
      <c r="X86" s="605"/>
      <c r="Y86" s="603">
        <v>5</v>
      </c>
      <c r="Z86" s="604"/>
      <c r="AA86" s="604"/>
      <c r="AB86" s="605"/>
      <c r="AC86" s="603">
        <v>6</v>
      </c>
      <c r="AD86" s="604"/>
      <c r="AE86" s="604"/>
      <c r="AF86" s="605"/>
      <c r="AG86" s="603">
        <v>7</v>
      </c>
      <c r="AH86" s="604"/>
      <c r="AI86" s="604"/>
      <c r="AJ86" s="605"/>
      <c r="AK86" s="603">
        <v>8</v>
      </c>
      <c r="AL86" s="604"/>
      <c r="AM86" s="604"/>
      <c r="AN86" s="605"/>
      <c r="AO86" s="603">
        <v>9</v>
      </c>
      <c r="AP86" s="604"/>
      <c r="AQ86" s="604"/>
      <c r="AR86" s="605"/>
      <c r="AS86" s="603">
        <v>10</v>
      </c>
      <c r="AT86" s="604"/>
      <c r="AU86" s="604"/>
      <c r="AV86" s="605"/>
      <c r="AW86" s="603">
        <v>11</v>
      </c>
      <c r="AX86" s="604"/>
      <c r="AY86" s="604"/>
      <c r="AZ86" s="604"/>
      <c r="BA86" s="23"/>
    </row>
    <row r="87" spans="1:53" ht="20.25" customHeight="1" x14ac:dyDescent="0.25">
      <c r="B87" s="988" t="s">
        <v>408</v>
      </c>
      <c r="C87" s="988"/>
      <c r="D87" s="988"/>
      <c r="E87" s="988"/>
      <c r="F87" s="988"/>
      <c r="G87" s="988"/>
      <c r="H87" s="988"/>
      <c r="I87" s="988"/>
      <c r="J87" s="988"/>
      <c r="K87" s="988"/>
      <c r="L87" s="988"/>
      <c r="M87" s="988"/>
      <c r="N87" s="988"/>
      <c r="O87" s="989" t="s">
        <v>292</v>
      </c>
      <c r="P87" s="679"/>
      <c r="Q87" s="981" t="s">
        <v>46</v>
      </c>
      <c r="R87" s="982"/>
      <c r="S87" s="982"/>
      <c r="T87" s="983"/>
      <c r="U87" s="981" t="s">
        <v>46</v>
      </c>
      <c r="V87" s="982"/>
      <c r="W87" s="982"/>
      <c r="X87" s="983"/>
      <c r="Y87" s="981"/>
      <c r="Z87" s="982"/>
      <c r="AA87" s="982"/>
      <c r="AB87" s="983"/>
      <c r="AC87" s="981" t="s">
        <v>46</v>
      </c>
      <c r="AD87" s="982"/>
      <c r="AE87" s="982"/>
      <c r="AF87" s="983"/>
      <c r="AG87" s="981" t="s">
        <v>46</v>
      </c>
      <c r="AH87" s="982"/>
      <c r="AI87" s="982"/>
      <c r="AJ87" s="983"/>
      <c r="AK87" s="981"/>
      <c r="AL87" s="982"/>
      <c r="AM87" s="982"/>
      <c r="AN87" s="983"/>
      <c r="AO87" s="981" t="s">
        <v>46</v>
      </c>
      <c r="AP87" s="982"/>
      <c r="AQ87" s="982"/>
      <c r="AR87" s="983"/>
      <c r="AS87" s="981" t="s">
        <v>46</v>
      </c>
      <c r="AT87" s="982"/>
      <c r="AU87" s="982"/>
      <c r="AV87" s="983"/>
      <c r="AW87" s="981"/>
      <c r="AX87" s="982"/>
      <c r="AY87" s="982"/>
      <c r="AZ87" s="984"/>
    </row>
    <row r="88" spans="1:53" ht="29.25" customHeight="1" x14ac:dyDescent="0.25">
      <c r="B88" s="986" t="s">
        <v>422</v>
      </c>
      <c r="C88" s="986"/>
      <c r="D88" s="986"/>
      <c r="E88" s="986"/>
      <c r="F88" s="986"/>
      <c r="G88" s="986"/>
      <c r="H88" s="986"/>
      <c r="I88" s="986"/>
      <c r="J88" s="986"/>
      <c r="K88" s="986"/>
      <c r="L88" s="986"/>
      <c r="M88" s="986"/>
      <c r="N88" s="986"/>
      <c r="O88" s="987" t="s">
        <v>336</v>
      </c>
      <c r="P88" s="625"/>
      <c r="Q88" s="660">
        <f>Y88/U88</f>
        <v>0</v>
      </c>
      <c r="R88" s="661"/>
      <c r="S88" s="661"/>
      <c r="T88" s="662"/>
      <c r="U88" s="660">
        <v>1</v>
      </c>
      <c r="V88" s="661"/>
      <c r="W88" s="661"/>
      <c r="X88" s="662"/>
      <c r="Y88" s="660"/>
      <c r="Z88" s="661"/>
      <c r="AA88" s="661"/>
      <c r="AB88" s="662"/>
      <c r="AC88" s="669"/>
      <c r="AD88" s="670"/>
      <c r="AE88" s="670"/>
      <c r="AF88" s="671"/>
      <c r="AG88" s="669"/>
      <c r="AH88" s="670"/>
      <c r="AI88" s="670"/>
      <c r="AJ88" s="671"/>
      <c r="AK88" s="669"/>
      <c r="AL88" s="670"/>
      <c r="AM88" s="670"/>
      <c r="AN88" s="671"/>
      <c r="AO88" s="669"/>
      <c r="AP88" s="670"/>
      <c r="AQ88" s="670"/>
      <c r="AR88" s="671"/>
      <c r="AS88" s="669"/>
      <c r="AT88" s="670"/>
      <c r="AU88" s="670"/>
      <c r="AV88" s="671"/>
      <c r="AW88" s="669"/>
      <c r="AX88" s="670"/>
      <c r="AY88" s="670"/>
      <c r="AZ88" s="980"/>
    </row>
    <row r="89" spans="1:53" ht="18.75" customHeight="1" thickBot="1" x14ac:dyDescent="0.3">
      <c r="B89" s="973" t="s">
        <v>308</v>
      </c>
      <c r="C89" s="974"/>
      <c r="D89" s="974"/>
      <c r="E89" s="974"/>
      <c r="F89" s="974"/>
      <c r="G89" s="974"/>
      <c r="H89" s="974"/>
      <c r="I89" s="974"/>
      <c r="J89" s="974"/>
      <c r="K89" s="974"/>
      <c r="L89" s="974"/>
      <c r="M89" s="974"/>
      <c r="N89" s="974"/>
      <c r="O89" s="975">
        <v>9000</v>
      </c>
      <c r="P89" s="976"/>
      <c r="Q89" s="977" t="s">
        <v>46</v>
      </c>
      <c r="R89" s="977"/>
      <c r="S89" s="977"/>
      <c r="T89" s="977"/>
      <c r="U89" s="977" t="s">
        <v>46</v>
      </c>
      <c r="V89" s="977"/>
      <c r="W89" s="977"/>
      <c r="X89" s="977"/>
      <c r="Y89" s="978">
        <f>Y88</f>
        <v>0</v>
      </c>
      <c r="Z89" s="978"/>
      <c r="AA89" s="978"/>
      <c r="AB89" s="978"/>
      <c r="AC89" s="979" t="s">
        <v>46</v>
      </c>
      <c r="AD89" s="979"/>
      <c r="AE89" s="979"/>
      <c r="AF89" s="979"/>
      <c r="AG89" s="979" t="s">
        <v>46</v>
      </c>
      <c r="AH89" s="979"/>
      <c r="AI89" s="979"/>
      <c r="AJ89" s="979"/>
      <c r="AK89" s="979"/>
      <c r="AL89" s="979"/>
      <c r="AM89" s="979"/>
      <c r="AN89" s="979"/>
      <c r="AO89" s="979" t="s">
        <v>46</v>
      </c>
      <c r="AP89" s="979"/>
      <c r="AQ89" s="979"/>
      <c r="AR89" s="979"/>
      <c r="AS89" s="979" t="s">
        <v>46</v>
      </c>
      <c r="AT89" s="979"/>
      <c r="AU89" s="979"/>
      <c r="AV89" s="979"/>
      <c r="AW89" s="979"/>
      <c r="AX89" s="979"/>
      <c r="AY89" s="979"/>
      <c r="AZ89" s="985"/>
    </row>
    <row r="91" spans="1:53" x14ac:dyDescent="0.25">
      <c r="B91" s="969" t="s">
        <v>301</v>
      </c>
      <c r="C91" s="969"/>
      <c r="D91" s="969"/>
      <c r="E91" s="969"/>
      <c r="F91" s="969"/>
      <c r="G91" s="969"/>
      <c r="H91" s="83"/>
      <c r="I91" s="972" t="s">
        <v>323</v>
      </c>
      <c r="J91" s="972"/>
      <c r="K91" s="972"/>
      <c r="L91" s="972"/>
      <c r="M91" s="972"/>
      <c r="N91" s="972"/>
      <c r="O91" s="972"/>
      <c r="P91" s="972"/>
      <c r="Q91" s="972"/>
      <c r="R91" s="972"/>
      <c r="S91" s="972"/>
      <c r="T91" s="972"/>
      <c r="U91" s="972"/>
      <c r="V91" s="972"/>
      <c r="W91" s="972"/>
      <c r="X91" s="972"/>
      <c r="Y91" s="83"/>
      <c r="Z91" s="83"/>
      <c r="AA91" s="972"/>
      <c r="AB91" s="972"/>
      <c r="AC91" s="972"/>
      <c r="AD91" s="972"/>
      <c r="AE91" s="972"/>
      <c r="AF91" s="972"/>
      <c r="AG91" s="972"/>
      <c r="AH91" s="31"/>
      <c r="AI91" s="31"/>
      <c r="AJ91" s="972" t="s">
        <v>321</v>
      </c>
      <c r="AK91" s="972"/>
      <c r="AL91" s="972"/>
      <c r="AM91" s="972"/>
      <c r="AN91" s="972"/>
      <c r="AO91" s="972"/>
      <c r="AP91" s="972"/>
      <c r="AQ91" s="972"/>
      <c r="AR91" s="972"/>
      <c r="AS91" s="972"/>
      <c r="AT91" s="972"/>
      <c r="AU91" s="972"/>
      <c r="AV91" s="972"/>
      <c r="AW91" s="972"/>
      <c r="AX91" s="972"/>
      <c r="AY91" s="972"/>
    </row>
    <row r="92" spans="1:53" x14ac:dyDescent="0.25">
      <c r="B92" s="969" t="s">
        <v>302</v>
      </c>
      <c r="C92" s="969"/>
      <c r="D92" s="969"/>
      <c r="E92" s="969"/>
      <c r="F92" s="969"/>
      <c r="G92" s="969"/>
      <c r="H92" s="83"/>
      <c r="I92" s="966" t="s">
        <v>245</v>
      </c>
      <c r="J92" s="966"/>
      <c r="K92" s="966"/>
      <c r="L92" s="966"/>
      <c r="M92" s="966"/>
      <c r="N92" s="966"/>
      <c r="O92" s="966"/>
      <c r="P92" s="966"/>
      <c r="Q92" s="966"/>
      <c r="R92" s="966"/>
      <c r="S92" s="966"/>
      <c r="T92" s="966"/>
      <c r="U92" s="966"/>
      <c r="V92" s="966"/>
      <c r="W92" s="966"/>
      <c r="X92" s="966"/>
      <c r="Y92" s="62"/>
      <c r="Z92" s="62"/>
      <c r="AA92" s="966" t="s">
        <v>20</v>
      </c>
      <c r="AB92" s="966"/>
      <c r="AC92" s="966"/>
      <c r="AD92" s="966"/>
      <c r="AE92" s="966"/>
      <c r="AF92" s="966"/>
      <c r="AG92" s="966"/>
      <c r="AH92" s="63"/>
      <c r="AI92" s="63"/>
      <c r="AJ92" s="966" t="s">
        <v>21</v>
      </c>
      <c r="AK92" s="966"/>
      <c r="AL92" s="966"/>
      <c r="AM92" s="966"/>
      <c r="AN92" s="966"/>
      <c r="AO92" s="966"/>
      <c r="AP92" s="966"/>
      <c r="AQ92" s="966"/>
      <c r="AR92" s="966"/>
      <c r="AS92" s="966"/>
      <c r="AT92" s="966"/>
      <c r="AU92" s="966"/>
      <c r="AV92" s="966"/>
      <c r="AW92" s="966"/>
      <c r="AX92" s="966"/>
      <c r="AY92" s="966"/>
    </row>
    <row r="93" spans="1:53" x14ac:dyDescent="0.25">
      <c r="B93" s="83"/>
      <c r="C93" s="83"/>
      <c r="D93" s="83"/>
      <c r="E93" s="83"/>
      <c r="F93" s="83"/>
      <c r="G93" s="83"/>
      <c r="H93" s="83"/>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3"/>
      <c r="AI93" s="62"/>
      <c r="AJ93" s="62"/>
      <c r="AK93" s="62"/>
      <c r="AL93" s="62"/>
      <c r="AM93" s="62"/>
      <c r="AN93" s="62"/>
      <c r="AO93" s="62"/>
      <c r="AP93" s="62"/>
      <c r="AQ93" s="62"/>
      <c r="AR93" s="62"/>
      <c r="AS93" s="62"/>
      <c r="AT93" s="62"/>
      <c r="AU93" s="62"/>
      <c r="AV93" s="62"/>
      <c r="AW93" s="62"/>
      <c r="AX93" s="62"/>
      <c r="AY93" s="62"/>
    </row>
    <row r="94" spans="1:53" x14ac:dyDescent="0.25">
      <c r="B94" s="969" t="s">
        <v>246</v>
      </c>
      <c r="C94" s="969"/>
      <c r="D94" s="969"/>
      <c r="E94" s="969"/>
      <c r="F94" s="969"/>
      <c r="G94" s="969"/>
      <c r="H94" s="83"/>
      <c r="I94" s="970" t="s">
        <v>374</v>
      </c>
      <c r="J94" s="970"/>
      <c r="K94" s="970"/>
      <c r="L94" s="970"/>
      <c r="M94" s="970"/>
      <c r="N94" s="970"/>
      <c r="O94" s="970"/>
      <c r="P94" s="970"/>
      <c r="Q94" s="970"/>
      <c r="R94" s="970"/>
      <c r="S94" s="970"/>
      <c r="T94" s="970"/>
      <c r="U94" s="970"/>
      <c r="V94" s="970"/>
      <c r="W94" s="970"/>
      <c r="X94" s="970"/>
      <c r="Y94" s="62"/>
      <c r="Z94" s="62"/>
      <c r="AA94" s="970" t="s">
        <v>319</v>
      </c>
      <c r="AB94" s="970"/>
      <c r="AC94" s="970"/>
      <c r="AD94" s="970"/>
      <c r="AE94" s="970"/>
      <c r="AF94" s="970"/>
      <c r="AG94" s="970"/>
      <c r="AH94" s="970"/>
      <c r="AI94" s="970"/>
      <c r="AJ94" s="970"/>
      <c r="AK94" s="970"/>
      <c r="AL94" s="970"/>
      <c r="AM94" s="970"/>
      <c r="AN94" s="63"/>
      <c r="AO94" s="63"/>
      <c r="AP94" s="971" t="s">
        <v>376</v>
      </c>
      <c r="AQ94" s="971"/>
      <c r="AR94" s="971"/>
      <c r="AS94" s="971"/>
      <c r="AT94" s="971"/>
      <c r="AU94" s="971"/>
      <c r="AV94" s="971"/>
      <c r="AW94" s="971"/>
      <c r="AX94" s="971"/>
      <c r="AY94" s="971"/>
    </row>
    <row r="95" spans="1:53" x14ac:dyDescent="0.25">
      <c r="B95" s="965"/>
      <c r="C95" s="965"/>
      <c r="D95" s="965"/>
      <c r="E95" s="965"/>
      <c r="F95" s="965"/>
      <c r="G95" s="965"/>
      <c r="H95" s="83"/>
      <c r="I95" s="966" t="s">
        <v>245</v>
      </c>
      <c r="J95" s="966"/>
      <c r="K95" s="966"/>
      <c r="L95" s="966"/>
      <c r="M95" s="966"/>
      <c r="N95" s="966"/>
      <c r="O95" s="966"/>
      <c r="P95" s="966"/>
      <c r="Q95" s="966"/>
      <c r="R95" s="966"/>
      <c r="S95" s="966"/>
      <c r="T95" s="966"/>
      <c r="U95" s="966"/>
      <c r="V95" s="966"/>
      <c r="W95" s="966"/>
      <c r="X95" s="966"/>
      <c r="Y95" s="62"/>
      <c r="Z95" s="62"/>
      <c r="AA95" s="966" t="s">
        <v>247</v>
      </c>
      <c r="AB95" s="966"/>
      <c r="AC95" s="966"/>
      <c r="AD95" s="966"/>
      <c r="AE95" s="966"/>
      <c r="AF95" s="966"/>
      <c r="AG95" s="966"/>
      <c r="AH95" s="966"/>
      <c r="AI95" s="966"/>
      <c r="AJ95" s="966"/>
      <c r="AK95" s="966"/>
      <c r="AL95" s="966"/>
      <c r="AM95" s="966"/>
      <c r="AN95" s="63"/>
      <c r="AO95" s="63"/>
      <c r="AP95" s="966" t="s">
        <v>248</v>
      </c>
      <c r="AQ95" s="966"/>
      <c r="AR95" s="966"/>
      <c r="AS95" s="966"/>
      <c r="AT95" s="966"/>
      <c r="AU95" s="966"/>
      <c r="AV95" s="966"/>
      <c r="AW95" s="966"/>
      <c r="AX95" s="966"/>
      <c r="AY95" s="966"/>
    </row>
    <row r="96" spans="1:53" x14ac:dyDescent="0.25">
      <c r="B96" s="83"/>
      <c r="C96" s="83"/>
      <c r="D96" s="83"/>
      <c r="E96" s="83"/>
      <c r="F96" s="83"/>
      <c r="G96" s="83"/>
      <c r="H96" s="83"/>
      <c r="I96" s="64"/>
      <c r="J96" s="64"/>
      <c r="K96" s="64"/>
      <c r="L96" s="64"/>
      <c r="M96" s="64"/>
      <c r="N96" s="64"/>
      <c r="O96" s="64"/>
      <c r="P96" s="64"/>
      <c r="Q96" s="64"/>
      <c r="R96" s="64"/>
      <c r="S96" s="64"/>
      <c r="T96" s="64"/>
      <c r="U96" s="64"/>
      <c r="V96" s="64"/>
      <c r="W96" s="64"/>
      <c r="X96" s="64"/>
      <c r="Y96" s="83"/>
      <c r="Z96" s="83"/>
      <c r="AA96" s="64"/>
      <c r="AB96" s="64"/>
      <c r="AC96" s="64"/>
      <c r="AD96" s="64"/>
      <c r="AE96" s="64"/>
      <c r="AF96" s="64"/>
      <c r="AG96" s="64"/>
      <c r="AH96" s="64"/>
      <c r="AI96" s="64"/>
      <c r="AJ96" s="64"/>
      <c r="AK96" s="64"/>
      <c r="AL96" s="64"/>
      <c r="AM96" s="64"/>
      <c r="AN96" s="31"/>
      <c r="AO96" s="31"/>
      <c r="AP96" s="64"/>
      <c r="AQ96" s="64"/>
      <c r="AR96" s="64"/>
      <c r="AS96" s="64"/>
      <c r="AT96" s="64"/>
      <c r="AU96" s="64"/>
      <c r="AV96" s="64"/>
      <c r="AW96" s="64"/>
      <c r="AX96" s="64"/>
      <c r="AY96" s="64"/>
    </row>
    <row r="97" spans="2:51" x14ac:dyDescent="0.25">
      <c r="B97" s="65" t="s">
        <v>22</v>
      </c>
      <c r="C97" s="967"/>
      <c r="D97" s="967"/>
      <c r="E97" s="83" t="s">
        <v>22</v>
      </c>
      <c r="F97" s="84"/>
      <c r="G97" s="967"/>
      <c r="H97" s="967"/>
      <c r="I97" s="967"/>
      <c r="J97" s="967"/>
      <c r="K97" s="967"/>
      <c r="L97" s="967"/>
      <c r="M97" s="66"/>
      <c r="N97" s="67"/>
      <c r="O97" s="68">
        <v>20</v>
      </c>
      <c r="P97" s="968"/>
      <c r="Q97" s="968"/>
      <c r="R97" s="83" t="s">
        <v>5</v>
      </c>
      <c r="S97" s="66"/>
      <c r="T97" s="66"/>
      <c r="U97" s="66"/>
      <c r="V97" s="66"/>
      <c r="W97" s="31"/>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31"/>
      <c r="AV97" s="31"/>
      <c r="AW97" s="31"/>
      <c r="AX97" s="31"/>
      <c r="AY97" s="65"/>
    </row>
  </sheetData>
  <mergeCells count="463">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B17:Y17"/>
    <mergeCell ref="Z17:AB17"/>
    <mergeCell ref="B18:Y18"/>
    <mergeCell ref="Z18:AB18"/>
    <mergeCell ref="B19:Y19"/>
    <mergeCell ref="Z19:AB19"/>
    <mergeCell ref="B15:Y15"/>
    <mergeCell ref="Z15:AB15"/>
    <mergeCell ref="AC15:AJ15"/>
    <mergeCell ref="B25:Y27"/>
    <mergeCell ref="Z25:AB27"/>
    <mergeCell ref="AC25:AZ25"/>
    <mergeCell ref="AC26:AJ27"/>
    <mergeCell ref="AK26:AR27"/>
    <mergeCell ref="AS26:AZ27"/>
    <mergeCell ref="AC19:AJ19"/>
    <mergeCell ref="AK19:AR19"/>
    <mergeCell ref="AS19:AZ19"/>
    <mergeCell ref="B20:T20"/>
    <mergeCell ref="B21:AZ21"/>
    <mergeCell ref="B23:AZ23"/>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AC35:AJ35"/>
    <mergeCell ref="AK35:AR35"/>
    <mergeCell ref="AS35:AZ35"/>
    <mergeCell ref="B32:Y32"/>
    <mergeCell ref="Z32:AB32"/>
    <mergeCell ref="AC32:AJ32"/>
    <mergeCell ref="AK32:AR32"/>
    <mergeCell ref="AS32:AZ32"/>
    <mergeCell ref="B33:Y33"/>
    <mergeCell ref="Z33:AB33"/>
    <mergeCell ref="AC33:AJ33"/>
    <mergeCell ref="AK33:AR33"/>
    <mergeCell ref="AS33:AZ33"/>
    <mergeCell ref="D36:E36"/>
    <mergeCell ref="H36:M36"/>
    <mergeCell ref="Q36:R36"/>
    <mergeCell ref="B39:N40"/>
    <mergeCell ref="O39:P40"/>
    <mergeCell ref="Q39:AB39"/>
    <mergeCell ref="B34:Y34"/>
    <mergeCell ref="Z34:AB34"/>
    <mergeCell ref="AC34:AJ34"/>
    <mergeCell ref="AC39:AN39"/>
    <mergeCell ref="AK34:AR34"/>
    <mergeCell ref="AO39:AZ39"/>
    <mergeCell ref="Q40:T40"/>
    <mergeCell ref="U40:X40"/>
    <mergeCell ref="Y40:AB40"/>
    <mergeCell ref="AC40:AF40"/>
    <mergeCell ref="AG40:AJ40"/>
    <mergeCell ref="AK40:AN40"/>
    <mergeCell ref="AO40:AR40"/>
    <mergeCell ref="AS40:AV40"/>
    <mergeCell ref="AW40:AZ40"/>
    <mergeCell ref="AS34:AZ34"/>
    <mergeCell ref="B35:Y35"/>
    <mergeCell ref="Z35:AB35"/>
    <mergeCell ref="AO43:AR43"/>
    <mergeCell ref="AS41:AV41"/>
    <mergeCell ref="AW41:AZ41"/>
    <mergeCell ref="B42:N42"/>
    <mergeCell ref="O42:P42"/>
    <mergeCell ref="Q42:T42"/>
    <mergeCell ref="U42:X42"/>
    <mergeCell ref="Y42:AB42"/>
    <mergeCell ref="AC42:AF42"/>
    <mergeCell ref="AG42:AJ42"/>
    <mergeCell ref="AK42:AN42"/>
    <mergeCell ref="AO42:AR42"/>
    <mergeCell ref="AS42:AV42"/>
    <mergeCell ref="AW42:AZ42"/>
    <mergeCell ref="B41:N41"/>
    <mergeCell ref="O41:P41"/>
    <mergeCell ref="Q41:T41"/>
    <mergeCell ref="U41:X41"/>
    <mergeCell ref="Y41:AB41"/>
    <mergeCell ref="AC41:AF41"/>
    <mergeCell ref="AG41:AJ41"/>
    <mergeCell ref="AK41:AN41"/>
    <mergeCell ref="AO41:AR41"/>
    <mergeCell ref="AK50:AN50"/>
    <mergeCell ref="AO50:AR50"/>
    <mergeCell ref="AS50:AV50"/>
    <mergeCell ref="AS43:AV43"/>
    <mergeCell ref="AW43:AZ43"/>
    <mergeCell ref="B44:N44"/>
    <mergeCell ref="O44:P44"/>
    <mergeCell ref="Q44:T44"/>
    <mergeCell ref="U44:X44"/>
    <mergeCell ref="Y44:AB44"/>
    <mergeCell ref="AC44:AF44"/>
    <mergeCell ref="AG44:AJ44"/>
    <mergeCell ref="AK44:AN44"/>
    <mergeCell ref="AO44:AR44"/>
    <mergeCell ref="AS44:AV44"/>
    <mergeCell ref="AW44:AZ44"/>
    <mergeCell ref="B43:N43"/>
    <mergeCell ref="O43:P43"/>
    <mergeCell ref="Q43:T43"/>
    <mergeCell ref="U43:X43"/>
    <mergeCell ref="Y43:AB43"/>
    <mergeCell ref="AC43:AF43"/>
    <mergeCell ref="AG43:AJ43"/>
    <mergeCell ref="AK43:AN43"/>
    <mergeCell ref="AO51:AR51"/>
    <mergeCell ref="AS51:AV51"/>
    <mergeCell ref="AW51:AZ51"/>
    <mergeCell ref="B48:N49"/>
    <mergeCell ref="O48:P49"/>
    <mergeCell ref="Q48:AB48"/>
    <mergeCell ref="AC48:AN48"/>
    <mergeCell ref="AO48:AZ48"/>
    <mergeCell ref="AO49:AR49"/>
    <mergeCell ref="AS49:AV49"/>
    <mergeCell ref="AW49:AZ49"/>
    <mergeCell ref="B50:N50"/>
    <mergeCell ref="O50:P50"/>
    <mergeCell ref="Q50:T50"/>
    <mergeCell ref="U50:X50"/>
    <mergeCell ref="Y50:AB50"/>
    <mergeCell ref="AC50:AF50"/>
    <mergeCell ref="AG50:AJ50"/>
    <mergeCell ref="Q49:T49"/>
    <mergeCell ref="U49:X49"/>
    <mergeCell ref="Y49:AB49"/>
    <mergeCell ref="AC49:AF49"/>
    <mergeCell ref="AG49:AJ49"/>
    <mergeCell ref="AK49:AN49"/>
    <mergeCell ref="AW50:AZ50"/>
    <mergeCell ref="B51:N51"/>
    <mergeCell ref="O51:P51"/>
    <mergeCell ref="Q51:T51"/>
    <mergeCell ref="U51:X51"/>
    <mergeCell ref="Y51:AB51"/>
    <mergeCell ref="AC51:AF51"/>
    <mergeCell ref="AK53:AN53"/>
    <mergeCell ref="AO53:AR53"/>
    <mergeCell ref="AS53:AV53"/>
    <mergeCell ref="AW53:AZ53"/>
    <mergeCell ref="B52:N52"/>
    <mergeCell ref="O52:P52"/>
    <mergeCell ref="Q52:T52"/>
    <mergeCell ref="U52:X52"/>
    <mergeCell ref="Y52:AB52"/>
    <mergeCell ref="AC52:AF52"/>
    <mergeCell ref="AG52:AJ52"/>
    <mergeCell ref="AK52:AN52"/>
    <mergeCell ref="AO52:AR52"/>
    <mergeCell ref="AS52:AV52"/>
    <mergeCell ref="AW52:AZ52"/>
    <mergeCell ref="AG51:AJ51"/>
    <mergeCell ref="AK51:AN51"/>
    <mergeCell ref="B57:N58"/>
    <mergeCell ref="O57:P58"/>
    <mergeCell ref="Q57:AB57"/>
    <mergeCell ref="AC57:AN57"/>
    <mergeCell ref="AO57:AZ57"/>
    <mergeCell ref="B53:N53"/>
    <mergeCell ref="O53:P53"/>
    <mergeCell ref="Q53:T53"/>
    <mergeCell ref="U53:X53"/>
    <mergeCell ref="Y53:AB53"/>
    <mergeCell ref="AC53:AF53"/>
    <mergeCell ref="AO58:AR58"/>
    <mergeCell ref="AS58:AV58"/>
    <mergeCell ref="AW58:AZ58"/>
    <mergeCell ref="AK58:AN58"/>
    <mergeCell ref="AG53:AJ53"/>
    <mergeCell ref="Q59:T59"/>
    <mergeCell ref="U59:X59"/>
    <mergeCell ref="Y59:AB59"/>
    <mergeCell ref="AC59:AF59"/>
    <mergeCell ref="AG59:AJ59"/>
    <mergeCell ref="Q58:T58"/>
    <mergeCell ref="U58:X58"/>
    <mergeCell ref="Y58:AB58"/>
    <mergeCell ref="AC58:AF58"/>
    <mergeCell ref="AG58:AJ58"/>
    <mergeCell ref="Q61:T61"/>
    <mergeCell ref="U61:X61"/>
    <mergeCell ref="Y61:AB61"/>
    <mergeCell ref="AK59:AN59"/>
    <mergeCell ref="AO59:AR59"/>
    <mergeCell ref="AS59:AV59"/>
    <mergeCell ref="AW59:AZ59"/>
    <mergeCell ref="B60:N60"/>
    <mergeCell ref="O60:P60"/>
    <mergeCell ref="Q60:T60"/>
    <mergeCell ref="U60:X60"/>
    <mergeCell ref="Y60:AB60"/>
    <mergeCell ref="AC60:AF60"/>
    <mergeCell ref="AC61:AF61"/>
    <mergeCell ref="AG61:AJ61"/>
    <mergeCell ref="AK61:AN61"/>
    <mergeCell ref="AO61:AR61"/>
    <mergeCell ref="AS61:AV61"/>
    <mergeCell ref="AW61:AZ61"/>
    <mergeCell ref="AG60:AJ60"/>
    <mergeCell ref="AK60:AN60"/>
    <mergeCell ref="AO60:AR60"/>
    <mergeCell ref="B59:N59"/>
    <mergeCell ref="O59:P59"/>
    <mergeCell ref="AS60:AV60"/>
    <mergeCell ref="AW60:AZ60"/>
    <mergeCell ref="AG62:AJ62"/>
    <mergeCell ref="AK62:AN62"/>
    <mergeCell ref="AO62:AR62"/>
    <mergeCell ref="AS62:AV62"/>
    <mergeCell ref="AW62:AZ62"/>
    <mergeCell ref="B66:N67"/>
    <mergeCell ref="O66:P67"/>
    <mergeCell ref="Q66:AB66"/>
    <mergeCell ref="AC66:AN66"/>
    <mergeCell ref="AO66:AZ66"/>
    <mergeCell ref="B62:N62"/>
    <mergeCell ref="O62:P62"/>
    <mergeCell ref="Q62:T62"/>
    <mergeCell ref="U62:X62"/>
    <mergeCell ref="Y62:AB62"/>
    <mergeCell ref="AC62:AF62"/>
    <mergeCell ref="AO67:AR67"/>
    <mergeCell ref="AS67:AV67"/>
    <mergeCell ref="AW67:AZ67"/>
    <mergeCell ref="AK67:AN67"/>
    <mergeCell ref="B61:N61"/>
    <mergeCell ref="O61:P61"/>
    <mergeCell ref="B68:N68"/>
    <mergeCell ref="O68:P68"/>
    <mergeCell ref="Q68:T68"/>
    <mergeCell ref="U68:X68"/>
    <mergeCell ref="Y68:AB68"/>
    <mergeCell ref="AC68:AF68"/>
    <mergeCell ref="AG68:AJ68"/>
    <mergeCell ref="Q67:T67"/>
    <mergeCell ref="U67:X67"/>
    <mergeCell ref="Y67:AB67"/>
    <mergeCell ref="AC67:AF67"/>
    <mergeCell ref="AG67:AJ67"/>
    <mergeCell ref="B70:N70"/>
    <mergeCell ref="O70:P70"/>
    <mergeCell ref="Q70:T70"/>
    <mergeCell ref="U70:X70"/>
    <mergeCell ref="Y70:AB70"/>
    <mergeCell ref="AK68:AN68"/>
    <mergeCell ref="AO68:AR68"/>
    <mergeCell ref="AS68:AV68"/>
    <mergeCell ref="AW68:AZ68"/>
    <mergeCell ref="B69:N69"/>
    <mergeCell ref="O69:P69"/>
    <mergeCell ref="Q69:T69"/>
    <mergeCell ref="U69:X69"/>
    <mergeCell ref="Y69:AB69"/>
    <mergeCell ref="AC69:AF69"/>
    <mergeCell ref="AC70:AF70"/>
    <mergeCell ref="AG70:AJ70"/>
    <mergeCell ref="AK70:AN70"/>
    <mergeCell ref="AO70:AR70"/>
    <mergeCell ref="AS70:AV70"/>
    <mergeCell ref="AW70:AZ70"/>
    <mergeCell ref="AG69:AJ69"/>
    <mergeCell ref="AK69:AN69"/>
    <mergeCell ref="AO69:AR69"/>
    <mergeCell ref="B75:N76"/>
    <mergeCell ref="O75:P76"/>
    <mergeCell ref="Q75:AB75"/>
    <mergeCell ref="AC75:AN75"/>
    <mergeCell ref="AO75:AZ75"/>
    <mergeCell ref="B71:N71"/>
    <mergeCell ref="O71:P71"/>
    <mergeCell ref="Q71:T71"/>
    <mergeCell ref="U71:X71"/>
    <mergeCell ref="Y71:AB71"/>
    <mergeCell ref="AC71:AF71"/>
    <mergeCell ref="AO76:AR76"/>
    <mergeCell ref="AS76:AV76"/>
    <mergeCell ref="AW76:AZ76"/>
    <mergeCell ref="AK76:AN76"/>
    <mergeCell ref="Q76:T76"/>
    <mergeCell ref="U76:X76"/>
    <mergeCell ref="Y76:AB76"/>
    <mergeCell ref="AC76:AF76"/>
    <mergeCell ref="AG76:AJ76"/>
    <mergeCell ref="AS69:AV69"/>
    <mergeCell ref="AW69:AZ69"/>
    <mergeCell ref="AG71:AJ71"/>
    <mergeCell ref="AK71:AN71"/>
    <mergeCell ref="AO71:AR71"/>
    <mergeCell ref="AS71:AV71"/>
    <mergeCell ref="AW71:AZ71"/>
    <mergeCell ref="AG79:AJ79"/>
    <mergeCell ref="AK79:AN79"/>
    <mergeCell ref="AO79:AR79"/>
    <mergeCell ref="AS79:AV79"/>
    <mergeCell ref="AW79:AZ79"/>
    <mergeCell ref="AG78:AJ78"/>
    <mergeCell ref="AK78:AN78"/>
    <mergeCell ref="AO78:AR78"/>
    <mergeCell ref="AS77:AV77"/>
    <mergeCell ref="AW77:AZ77"/>
    <mergeCell ref="B77:N77"/>
    <mergeCell ref="O77:P77"/>
    <mergeCell ref="Q77:T77"/>
    <mergeCell ref="U77:X77"/>
    <mergeCell ref="Y77:AB77"/>
    <mergeCell ref="AC77:AF77"/>
    <mergeCell ref="AG77:AJ77"/>
    <mergeCell ref="AK77:AN77"/>
    <mergeCell ref="AO77:AR77"/>
    <mergeCell ref="B78:N78"/>
    <mergeCell ref="O78:P78"/>
    <mergeCell ref="Q78:T78"/>
    <mergeCell ref="U78:X78"/>
    <mergeCell ref="Y78:AB78"/>
    <mergeCell ref="AC78:AF78"/>
    <mergeCell ref="AS78:AV78"/>
    <mergeCell ref="AW78:AZ78"/>
    <mergeCell ref="AG80:AJ80"/>
    <mergeCell ref="AK80:AN80"/>
    <mergeCell ref="AO80:AR80"/>
    <mergeCell ref="AS80:AV80"/>
    <mergeCell ref="AW80:AZ80"/>
    <mergeCell ref="B79:N79"/>
    <mergeCell ref="O79:P79"/>
    <mergeCell ref="Q79:T79"/>
    <mergeCell ref="U79:X79"/>
    <mergeCell ref="Y79:AB79"/>
    <mergeCell ref="AC79:AF79"/>
    <mergeCell ref="B84:N85"/>
    <mergeCell ref="O84:P85"/>
    <mergeCell ref="Q84:AB84"/>
    <mergeCell ref="AC84:AN84"/>
    <mergeCell ref="AO84:AZ84"/>
    <mergeCell ref="B80:N80"/>
    <mergeCell ref="O80:P80"/>
    <mergeCell ref="Q80:T80"/>
    <mergeCell ref="U80:X80"/>
    <mergeCell ref="Y80:AB80"/>
    <mergeCell ref="AC80:AF80"/>
    <mergeCell ref="AS86:AV86"/>
    <mergeCell ref="AW86:AZ86"/>
    <mergeCell ref="B87:N87"/>
    <mergeCell ref="O87:P87"/>
    <mergeCell ref="Q87:T87"/>
    <mergeCell ref="U87:X87"/>
    <mergeCell ref="Y87:AB87"/>
    <mergeCell ref="AC87:AF87"/>
    <mergeCell ref="AO85:AR85"/>
    <mergeCell ref="AS85:AV85"/>
    <mergeCell ref="AW85:AZ85"/>
    <mergeCell ref="B86:N86"/>
    <mergeCell ref="O86:P86"/>
    <mergeCell ref="Q86:T86"/>
    <mergeCell ref="U86:X86"/>
    <mergeCell ref="Y86:AB86"/>
    <mergeCell ref="AC86:AF86"/>
    <mergeCell ref="AG86:AJ86"/>
    <mergeCell ref="Q85:T85"/>
    <mergeCell ref="U85:X85"/>
    <mergeCell ref="Y85:AB85"/>
    <mergeCell ref="AC85:AF85"/>
    <mergeCell ref="AG85:AJ85"/>
    <mergeCell ref="AK85:AN85"/>
    <mergeCell ref="B88:N88"/>
    <mergeCell ref="O88:P88"/>
    <mergeCell ref="Q88:T88"/>
    <mergeCell ref="U88:X88"/>
    <mergeCell ref="Y88:AB88"/>
    <mergeCell ref="AK86:AN86"/>
    <mergeCell ref="AG88:AJ88"/>
    <mergeCell ref="AK88:AN88"/>
    <mergeCell ref="AO86:AR86"/>
    <mergeCell ref="AC88:AF88"/>
    <mergeCell ref="AO88:AR88"/>
    <mergeCell ref="AS88:AV88"/>
    <mergeCell ref="AW88:AZ88"/>
    <mergeCell ref="AG87:AJ87"/>
    <mergeCell ref="AK87:AN87"/>
    <mergeCell ref="AO87:AR87"/>
    <mergeCell ref="AS87:AV87"/>
    <mergeCell ref="AW87:AZ87"/>
    <mergeCell ref="AG89:AJ89"/>
    <mergeCell ref="AK89:AN89"/>
    <mergeCell ref="AO89:AR89"/>
    <mergeCell ref="AS89:AV89"/>
    <mergeCell ref="AW89:AZ89"/>
    <mergeCell ref="B91:G91"/>
    <mergeCell ref="I91:X91"/>
    <mergeCell ref="AA91:AG91"/>
    <mergeCell ref="AJ91:AY91"/>
    <mergeCell ref="B89:N89"/>
    <mergeCell ref="O89:P89"/>
    <mergeCell ref="Q89:T89"/>
    <mergeCell ref="U89:X89"/>
    <mergeCell ref="Y89:AB89"/>
    <mergeCell ref="AC89:AF89"/>
    <mergeCell ref="B95:G95"/>
    <mergeCell ref="I95:X95"/>
    <mergeCell ref="AA95:AM95"/>
    <mergeCell ref="AP95:AY95"/>
    <mergeCell ref="C97:D97"/>
    <mergeCell ref="G97:L97"/>
    <mergeCell ref="P97:Q97"/>
    <mergeCell ref="B92:G92"/>
    <mergeCell ref="I92:X92"/>
    <mergeCell ref="AA92:AG92"/>
    <mergeCell ref="AJ92:AY92"/>
    <mergeCell ref="B94:G94"/>
    <mergeCell ref="I94:X94"/>
    <mergeCell ref="AA94:AM94"/>
    <mergeCell ref="AP94:AY94"/>
  </mergeCells>
  <pageMargins left="0.78740157480314965" right="0.39370078740157483" top="0.78740157480314965" bottom="0.78740157480314965" header="0.31496062992125984" footer="0"/>
  <pageSetup paperSize="8" scale="65" fitToHeight="0" orientation="landscape" r:id="rId1"/>
  <headerFooter differentFirst="1">
    <oddHeader>&amp;C&amp;P</oddHeader>
  </headerFooter>
  <rowBreaks count="2" manualBreakCount="2">
    <brk id="36" max="51" man="1"/>
    <brk id="62" max="5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42"/>
  <sheetViews>
    <sheetView showGridLines="0" view="pageBreakPreview" zoomScaleSheetLayoutView="100" workbookViewId="0">
      <selection activeCell="AS24" sqref="AS24:AZ24"/>
    </sheetView>
  </sheetViews>
  <sheetFormatPr defaultColWidth="0.85546875" defaultRowHeight="15" x14ac:dyDescent="0.25"/>
  <cols>
    <col min="1" max="52" width="3.85546875" style="88" customWidth="1"/>
    <col min="53" max="16384" width="0.85546875" style="22"/>
  </cols>
  <sheetData>
    <row r="1" spans="1:53" ht="33.75" customHeight="1" x14ac:dyDescent="0.25">
      <c r="A1" s="1067" t="s">
        <v>424</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c r="AM1" s="1067"/>
      <c r="AN1" s="1067"/>
      <c r="AO1" s="1067"/>
      <c r="AP1" s="1067"/>
      <c r="AQ1" s="1067"/>
      <c r="AR1" s="1067"/>
      <c r="AS1" s="1067"/>
      <c r="AT1" s="1067"/>
      <c r="AU1" s="1067"/>
      <c r="AV1" s="1067"/>
      <c r="AW1" s="1067"/>
      <c r="AX1" s="1067"/>
      <c r="AY1" s="1067"/>
      <c r="AZ1" s="1067"/>
      <c r="BA1" s="54"/>
    </row>
    <row r="2" spans="1:53" s="27" customFormat="1" ht="15" customHeigh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1:53" s="77" customFormat="1" ht="15" customHeight="1" x14ac:dyDescent="0.25">
      <c r="A3" s="1066" t="s">
        <v>39</v>
      </c>
      <c r="B3" s="1066"/>
      <c r="C3" s="1066"/>
      <c r="D3" s="1066"/>
      <c r="E3" s="1066"/>
      <c r="F3" s="1066"/>
      <c r="G3" s="1066"/>
      <c r="H3" s="1066"/>
      <c r="I3" s="1066"/>
      <c r="J3" s="1066"/>
      <c r="K3" s="1066"/>
      <c r="L3" s="1068" t="s">
        <v>322</v>
      </c>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c r="AQ3" s="1068"/>
      <c r="AR3" s="1068"/>
      <c r="AS3" s="1068"/>
      <c r="AT3" s="1068"/>
      <c r="AU3" s="1068"/>
      <c r="AV3" s="1068"/>
      <c r="AW3" s="1068"/>
      <c r="AX3" s="1068"/>
      <c r="AY3" s="1068"/>
      <c r="AZ3" s="1068"/>
      <c r="BA3" s="86"/>
    </row>
    <row r="4" spans="1:53" ht="15" customHeight="1" x14ac:dyDescent="0.25">
      <c r="A4" s="1066" t="s">
        <v>286</v>
      </c>
      <c r="B4" s="1066"/>
      <c r="C4" s="1066"/>
      <c r="D4" s="1066"/>
      <c r="E4" s="1066"/>
      <c r="F4" s="1066"/>
      <c r="G4" s="1066"/>
      <c r="H4" s="1066"/>
      <c r="I4" s="1066"/>
      <c r="J4" s="1066"/>
      <c r="K4" s="1066"/>
      <c r="L4" s="1069">
        <v>2</v>
      </c>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55"/>
    </row>
    <row r="5" spans="1:53" ht="12" customHeight="1" x14ac:dyDescent="0.25">
      <c r="A5" s="1066"/>
      <c r="B5" s="1066"/>
      <c r="C5" s="1066"/>
      <c r="D5" s="1066"/>
      <c r="E5" s="1066"/>
      <c r="F5" s="1066"/>
      <c r="G5" s="1066"/>
      <c r="H5" s="1066"/>
      <c r="I5" s="1066"/>
      <c r="J5" s="1066"/>
      <c r="K5" s="1066"/>
      <c r="L5" s="1070" t="s">
        <v>287</v>
      </c>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56"/>
    </row>
    <row r="6" spans="1:53" s="27" customFormat="1" ht="15" customHeight="1" x14ac:dyDescent="0.25">
      <c r="A6" s="1066" t="s">
        <v>288</v>
      </c>
      <c r="B6" s="1066"/>
      <c r="C6" s="1066"/>
      <c r="D6" s="1066"/>
      <c r="E6" s="1066"/>
      <c r="F6" s="1066"/>
      <c r="G6" s="1066"/>
      <c r="H6" s="1066"/>
      <c r="I6" s="1066"/>
      <c r="J6" s="1066"/>
      <c r="K6" s="1066"/>
      <c r="L6" s="87" t="s">
        <v>289</v>
      </c>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57"/>
    </row>
    <row r="7" spans="1:53" ht="9" customHeight="1" x14ac:dyDescent="0.25"/>
    <row r="8" spans="1:53" s="28" customFormat="1" ht="18" customHeight="1" x14ac:dyDescent="0.25">
      <c r="A8" s="36"/>
      <c r="B8" s="1056" t="s">
        <v>385</v>
      </c>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row>
    <row r="9" spans="1:53" s="28" customFormat="1" ht="8.1" customHeight="1"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3" s="28" customFormat="1" ht="19.5" customHeight="1" x14ac:dyDescent="0.25">
      <c r="A10" s="36"/>
      <c r="B10" s="569" t="s">
        <v>0</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59" t="s">
        <v>290</v>
      </c>
      <c r="AA10" s="559"/>
      <c r="AB10" s="560"/>
      <c r="AC10" s="567" t="s">
        <v>10</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row>
    <row r="11" spans="1:53" s="28" customFormat="1" ht="24.95" customHeight="1" x14ac:dyDescent="0.25">
      <c r="A11" s="36"/>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2"/>
      <c r="AA11" s="562"/>
      <c r="AB11" s="563"/>
      <c r="AC11" s="558" t="s">
        <v>425</v>
      </c>
      <c r="AD11" s="559"/>
      <c r="AE11" s="559"/>
      <c r="AF11" s="559"/>
      <c r="AG11" s="559"/>
      <c r="AH11" s="559"/>
      <c r="AI11" s="559"/>
      <c r="AJ11" s="560"/>
      <c r="AK11" s="569" t="s">
        <v>426</v>
      </c>
      <c r="AL11" s="569"/>
      <c r="AM11" s="569"/>
      <c r="AN11" s="569"/>
      <c r="AO11" s="569"/>
      <c r="AP11" s="569"/>
      <c r="AQ11" s="569"/>
      <c r="AR11" s="569"/>
      <c r="AS11" s="559" t="s">
        <v>427</v>
      </c>
      <c r="AT11" s="559"/>
      <c r="AU11" s="559"/>
      <c r="AV11" s="559"/>
      <c r="AW11" s="559"/>
      <c r="AX11" s="559"/>
      <c r="AY11" s="559"/>
      <c r="AZ11" s="559"/>
    </row>
    <row r="12" spans="1:53" s="28" customFormat="1" ht="20.25" customHeight="1" x14ac:dyDescent="0.25">
      <c r="A12" s="36"/>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5"/>
      <c r="AA12" s="565"/>
      <c r="AB12" s="566"/>
      <c r="AC12" s="564"/>
      <c r="AD12" s="565"/>
      <c r="AE12" s="565"/>
      <c r="AF12" s="565"/>
      <c r="AG12" s="565"/>
      <c r="AH12" s="565"/>
      <c r="AI12" s="565"/>
      <c r="AJ12" s="566"/>
      <c r="AK12" s="569"/>
      <c r="AL12" s="569"/>
      <c r="AM12" s="569"/>
      <c r="AN12" s="569"/>
      <c r="AO12" s="569"/>
      <c r="AP12" s="569"/>
      <c r="AQ12" s="569"/>
      <c r="AR12" s="569"/>
      <c r="AS12" s="565"/>
      <c r="AT12" s="565"/>
      <c r="AU12" s="565"/>
      <c r="AV12" s="565"/>
      <c r="AW12" s="565"/>
      <c r="AX12" s="565"/>
      <c r="AY12" s="565"/>
      <c r="AZ12" s="565"/>
    </row>
    <row r="13" spans="1:53" s="91" customFormat="1" ht="15" customHeight="1" thickBot="1" x14ac:dyDescent="0.25">
      <c r="A13" s="89"/>
      <c r="B13" s="1057">
        <v>1</v>
      </c>
      <c r="C13" s="1057"/>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8" t="s">
        <v>12</v>
      </c>
      <c r="AA13" s="1058"/>
      <c r="AB13" s="1059"/>
      <c r="AC13" s="1060" t="s">
        <v>13</v>
      </c>
      <c r="AD13" s="1058"/>
      <c r="AE13" s="1058"/>
      <c r="AF13" s="1058"/>
      <c r="AG13" s="1058"/>
      <c r="AH13" s="1058"/>
      <c r="AI13" s="1058"/>
      <c r="AJ13" s="1059"/>
      <c r="AK13" s="1060" t="s">
        <v>14</v>
      </c>
      <c r="AL13" s="1058"/>
      <c r="AM13" s="1058"/>
      <c r="AN13" s="1058"/>
      <c r="AO13" s="1058"/>
      <c r="AP13" s="1058"/>
      <c r="AQ13" s="1058"/>
      <c r="AR13" s="1059"/>
      <c r="AS13" s="1060" t="s">
        <v>15</v>
      </c>
      <c r="AT13" s="1058"/>
      <c r="AU13" s="1058"/>
      <c r="AV13" s="1058"/>
      <c r="AW13" s="1058"/>
      <c r="AX13" s="1058"/>
      <c r="AY13" s="1058"/>
      <c r="AZ13" s="1058"/>
      <c r="BA13" s="90"/>
    </row>
    <row r="14" spans="1:53" s="41" customFormat="1" ht="18" customHeight="1" thickBot="1" x14ac:dyDescent="0.3">
      <c r="A14" s="36"/>
      <c r="B14" s="573" t="s">
        <v>386</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1061" t="s">
        <v>292</v>
      </c>
      <c r="AA14" s="1061"/>
      <c r="AB14" s="1062"/>
      <c r="AC14" s="1063">
        <f>AC33</f>
        <v>0</v>
      </c>
      <c r="AD14" s="1063"/>
      <c r="AE14" s="1063"/>
      <c r="AF14" s="1063"/>
      <c r="AG14" s="1063"/>
      <c r="AH14" s="1063"/>
      <c r="AI14" s="1063"/>
      <c r="AJ14" s="1063"/>
      <c r="AK14" s="1064"/>
      <c r="AL14" s="1064"/>
      <c r="AM14" s="1064"/>
      <c r="AN14" s="1064"/>
      <c r="AO14" s="1064"/>
      <c r="AP14" s="1064"/>
      <c r="AQ14" s="1064"/>
      <c r="AR14" s="1064"/>
      <c r="AS14" s="1064"/>
      <c r="AT14" s="1064"/>
      <c r="AU14" s="1064"/>
      <c r="AV14" s="1064"/>
      <c r="AW14" s="1064"/>
      <c r="AX14" s="1064"/>
      <c r="AY14" s="1064"/>
      <c r="AZ14" s="1065"/>
    </row>
    <row r="15" spans="1:53" s="28" customFormat="1" ht="9.75" customHeight="1" x14ac:dyDescent="0.25">
      <c r="A15" s="36"/>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53" s="28" customFormat="1" ht="16.5" customHeight="1" x14ac:dyDescent="0.25">
      <c r="A16" s="36"/>
      <c r="B16" s="1055" t="s">
        <v>387</v>
      </c>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1021"/>
      <c r="AN16" s="1021"/>
      <c r="AO16" s="1021"/>
      <c r="AP16" s="1021"/>
      <c r="AQ16" s="1021"/>
      <c r="AR16" s="1021"/>
      <c r="AS16" s="1021"/>
      <c r="AT16" s="1021"/>
      <c r="AU16" s="1021"/>
      <c r="AV16" s="1021"/>
      <c r="AW16" s="1021"/>
      <c r="AX16" s="1021"/>
      <c r="AY16" s="1021"/>
      <c r="AZ16" s="1021"/>
    </row>
    <row r="17" spans="1:62" s="28" customFormat="1" ht="9.75" customHeight="1" x14ac:dyDescent="0.25">
      <c r="A17" s="36"/>
      <c r="B17" s="38"/>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62" s="28" customFormat="1" ht="9.75" customHeight="1" x14ac:dyDescent="0.25">
      <c r="A18" s="36"/>
      <c r="B18" s="38"/>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62" s="28" customFormat="1" ht="18" customHeight="1" x14ac:dyDescent="0.25">
      <c r="A19" s="36"/>
      <c r="B19" s="1056" t="s">
        <v>388</v>
      </c>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56"/>
      <c r="AS19" s="1056"/>
      <c r="AT19" s="1056"/>
      <c r="AU19" s="1056"/>
      <c r="AV19" s="1056"/>
      <c r="AW19" s="1056"/>
      <c r="AX19" s="1056"/>
      <c r="AY19" s="1056"/>
      <c r="AZ19" s="1056"/>
    </row>
    <row r="20" spans="1:62" s="28" customFormat="1" ht="3" customHeight="1" x14ac:dyDescent="0.25">
      <c r="A20" s="3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59"/>
      <c r="BB20" s="59"/>
      <c r="BC20" s="59"/>
      <c r="BD20" s="59"/>
      <c r="BE20" s="59"/>
      <c r="BF20" s="59"/>
      <c r="BG20" s="59"/>
      <c r="BH20" s="59"/>
      <c r="BI20" s="59"/>
      <c r="BJ20" s="59"/>
    </row>
    <row r="21" spans="1:62" s="28" customFormat="1" ht="19.5" customHeight="1" x14ac:dyDescent="0.25">
      <c r="A21" s="36"/>
      <c r="B21" s="569" t="s">
        <v>0</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59" t="s">
        <v>290</v>
      </c>
      <c r="AA21" s="559"/>
      <c r="AB21" s="560"/>
      <c r="AC21" s="567" t="s">
        <v>10</v>
      </c>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row>
    <row r="22" spans="1:62" s="28" customFormat="1" ht="24.95" customHeight="1" x14ac:dyDescent="0.25">
      <c r="A22" s="36"/>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2"/>
      <c r="AA22" s="562"/>
      <c r="AB22" s="563"/>
      <c r="AC22" s="558" t="s">
        <v>425</v>
      </c>
      <c r="AD22" s="559"/>
      <c r="AE22" s="559"/>
      <c r="AF22" s="559"/>
      <c r="AG22" s="559"/>
      <c r="AH22" s="559"/>
      <c r="AI22" s="559"/>
      <c r="AJ22" s="560"/>
      <c r="AK22" s="569" t="s">
        <v>426</v>
      </c>
      <c r="AL22" s="569"/>
      <c r="AM22" s="569"/>
      <c r="AN22" s="569"/>
      <c r="AO22" s="569"/>
      <c r="AP22" s="569"/>
      <c r="AQ22" s="569"/>
      <c r="AR22" s="569"/>
      <c r="AS22" s="559" t="s">
        <v>427</v>
      </c>
      <c r="AT22" s="559"/>
      <c r="AU22" s="559"/>
      <c r="AV22" s="559"/>
      <c r="AW22" s="559"/>
      <c r="AX22" s="559"/>
      <c r="AY22" s="559"/>
      <c r="AZ22" s="559"/>
    </row>
    <row r="23" spans="1:62" s="28" customFormat="1" ht="20.25" customHeight="1" x14ac:dyDescent="0.25">
      <c r="A23" s="36"/>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5"/>
      <c r="AA23" s="565"/>
      <c r="AB23" s="566"/>
      <c r="AC23" s="564"/>
      <c r="AD23" s="565"/>
      <c r="AE23" s="565"/>
      <c r="AF23" s="565"/>
      <c r="AG23" s="565"/>
      <c r="AH23" s="565"/>
      <c r="AI23" s="565"/>
      <c r="AJ23" s="566"/>
      <c r="AK23" s="569"/>
      <c r="AL23" s="569"/>
      <c r="AM23" s="569"/>
      <c r="AN23" s="569"/>
      <c r="AO23" s="569"/>
      <c r="AP23" s="569"/>
      <c r="AQ23" s="569"/>
      <c r="AR23" s="569"/>
      <c r="AS23" s="565"/>
      <c r="AT23" s="565"/>
      <c r="AU23" s="565"/>
      <c r="AV23" s="565"/>
      <c r="AW23" s="565"/>
      <c r="AX23" s="565"/>
      <c r="AY23" s="565"/>
      <c r="AZ23" s="565"/>
    </row>
    <row r="24" spans="1:62" s="95" customFormat="1" ht="15.75" customHeight="1" thickBot="1" x14ac:dyDescent="0.25">
      <c r="A24" s="93"/>
      <c r="B24" s="1047">
        <v>1</v>
      </c>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8" t="s">
        <v>12</v>
      </c>
      <c r="AA24" s="1049"/>
      <c r="AB24" s="1049"/>
      <c r="AC24" s="1050">
        <v>3</v>
      </c>
      <c r="AD24" s="1050"/>
      <c r="AE24" s="1050"/>
      <c r="AF24" s="1050"/>
      <c r="AG24" s="1050"/>
      <c r="AH24" s="1050"/>
      <c r="AI24" s="1050"/>
      <c r="AJ24" s="1050"/>
      <c r="AK24" s="1050">
        <v>4</v>
      </c>
      <c r="AL24" s="1050"/>
      <c r="AM24" s="1050"/>
      <c r="AN24" s="1050"/>
      <c r="AO24" s="1050"/>
      <c r="AP24" s="1050"/>
      <c r="AQ24" s="1050"/>
      <c r="AR24" s="1050"/>
      <c r="AS24" s="1050">
        <v>5</v>
      </c>
      <c r="AT24" s="1050"/>
      <c r="AU24" s="1050"/>
      <c r="AV24" s="1050"/>
      <c r="AW24" s="1050"/>
      <c r="AX24" s="1050"/>
      <c r="AY24" s="1050"/>
      <c r="AZ24" s="1051"/>
      <c r="BA24" s="90"/>
      <c r="BB24" s="90"/>
      <c r="BC24" s="90"/>
      <c r="BD24" s="90"/>
      <c r="BE24" s="90"/>
      <c r="BF24" s="90"/>
      <c r="BG24" s="94"/>
      <c r="BH24" s="94"/>
    </row>
    <row r="25" spans="1:62" s="48" customFormat="1" ht="22.5" customHeight="1" x14ac:dyDescent="0.25">
      <c r="A25" s="38"/>
      <c r="B25" s="1046" t="s">
        <v>389</v>
      </c>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577" t="s">
        <v>292</v>
      </c>
      <c r="AA25" s="1052"/>
      <c r="AB25" s="1052"/>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4"/>
      <c r="BA25" s="58"/>
      <c r="BB25" s="58"/>
      <c r="BC25" s="58"/>
      <c r="BD25" s="58"/>
      <c r="BE25" s="58"/>
      <c r="BF25" s="58"/>
      <c r="BG25" s="60"/>
      <c r="BH25" s="60"/>
    </row>
    <row r="26" spans="1:62" s="48" customFormat="1" ht="15.75" customHeight="1" x14ac:dyDescent="0.25">
      <c r="A26" s="38"/>
      <c r="B26" s="1036" t="s">
        <v>54</v>
      </c>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585" t="s">
        <v>336</v>
      </c>
      <c r="AA26" s="1037"/>
      <c r="AB26" s="1037"/>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1038"/>
      <c r="BA26" s="58"/>
      <c r="BB26" s="58"/>
      <c r="BC26" s="58"/>
      <c r="BD26" s="58"/>
      <c r="BE26" s="58"/>
      <c r="BF26" s="58"/>
      <c r="BG26" s="60"/>
      <c r="BH26" s="60"/>
    </row>
    <row r="27" spans="1:62" s="48" customFormat="1" ht="18" customHeight="1" x14ac:dyDescent="0.25">
      <c r="A27" s="38"/>
      <c r="B27" s="1046" t="s">
        <v>390</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585" t="s">
        <v>293</v>
      </c>
      <c r="AA27" s="1037"/>
      <c r="AB27" s="1037"/>
      <c r="AC27" s="569">
        <f>AC28</f>
        <v>0</v>
      </c>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1038"/>
      <c r="BA27" s="58"/>
      <c r="BB27" s="58"/>
      <c r="BC27" s="58"/>
      <c r="BD27" s="58"/>
      <c r="BE27" s="58"/>
      <c r="BF27" s="58"/>
      <c r="BG27" s="60"/>
      <c r="BH27" s="60"/>
    </row>
    <row r="28" spans="1:62" s="48" customFormat="1" ht="29.25" customHeight="1" x14ac:dyDescent="0.25">
      <c r="A28" s="38"/>
      <c r="B28" s="1036" t="s">
        <v>423</v>
      </c>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585" t="s">
        <v>391</v>
      </c>
      <c r="AA28" s="1037"/>
      <c r="AB28" s="1037"/>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1038"/>
      <c r="BA28" s="58"/>
      <c r="BB28" s="58"/>
      <c r="BC28" s="58"/>
      <c r="BD28" s="58"/>
      <c r="BE28" s="58"/>
      <c r="BF28" s="58"/>
      <c r="BG28" s="60"/>
      <c r="BH28" s="60"/>
    </row>
    <row r="29" spans="1:62" s="48" customFormat="1" ht="33" customHeight="1" x14ac:dyDescent="0.25">
      <c r="A29" s="38"/>
      <c r="B29" s="1046" t="s">
        <v>392</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585" t="s">
        <v>294</v>
      </c>
      <c r="AA29" s="1037"/>
      <c r="AB29" s="1037"/>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1038"/>
      <c r="BA29" s="58"/>
      <c r="BB29" s="58"/>
      <c r="BC29" s="58"/>
      <c r="BD29" s="58"/>
      <c r="BE29" s="58"/>
      <c r="BF29" s="58"/>
      <c r="BG29" s="60"/>
      <c r="BH29" s="60"/>
    </row>
    <row r="30" spans="1:62" s="48" customFormat="1" ht="15" customHeight="1" x14ac:dyDescent="0.25">
      <c r="A30" s="38"/>
      <c r="B30" s="1036" t="s">
        <v>54</v>
      </c>
      <c r="C30" s="1036"/>
      <c r="D30" s="1036"/>
      <c r="E30" s="1036"/>
      <c r="F30" s="1036"/>
      <c r="G30" s="1036"/>
      <c r="H30" s="1036"/>
      <c r="I30" s="1036"/>
      <c r="J30" s="1036"/>
      <c r="K30" s="1036"/>
      <c r="L30" s="1036"/>
      <c r="M30" s="1036"/>
      <c r="N30" s="1036"/>
      <c r="O30" s="1036"/>
      <c r="P30" s="1036"/>
      <c r="Q30" s="1036"/>
      <c r="R30" s="1036"/>
      <c r="S30" s="1036"/>
      <c r="T30" s="1036"/>
      <c r="U30" s="1036"/>
      <c r="V30" s="1036"/>
      <c r="W30" s="1036"/>
      <c r="X30" s="1036"/>
      <c r="Y30" s="1036"/>
      <c r="Z30" s="585" t="s">
        <v>393</v>
      </c>
      <c r="AA30" s="1037"/>
      <c r="AB30" s="1037"/>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1038"/>
      <c r="BA30" s="58"/>
      <c r="BB30" s="58"/>
      <c r="BC30" s="58"/>
      <c r="BD30" s="58"/>
      <c r="BE30" s="58"/>
      <c r="BF30" s="58"/>
      <c r="BG30" s="60"/>
      <c r="BH30" s="60"/>
    </row>
    <row r="31" spans="1:62" s="48" customFormat="1" ht="18" customHeight="1" x14ac:dyDescent="0.25">
      <c r="A31" s="38"/>
      <c r="B31" s="1045" t="s">
        <v>394</v>
      </c>
      <c r="C31" s="1045"/>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584" t="s">
        <v>295</v>
      </c>
      <c r="AA31" s="584"/>
      <c r="AB31" s="585"/>
      <c r="AC31" s="567"/>
      <c r="AD31" s="568"/>
      <c r="AE31" s="568"/>
      <c r="AF31" s="568"/>
      <c r="AG31" s="568"/>
      <c r="AH31" s="568"/>
      <c r="AI31" s="568"/>
      <c r="AJ31" s="587"/>
      <c r="AK31" s="567"/>
      <c r="AL31" s="568"/>
      <c r="AM31" s="568"/>
      <c r="AN31" s="568"/>
      <c r="AO31" s="568"/>
      <c r="AP31" s="568"/>
      <c r="AQ31" s="568"/>
      <c r="AR31" s="587"/>
      <c r="AS31" s="567"/>
      <c r="AT31" s="568"/>
      <c r="AU31" s="568"/>
      <c r="AV31" s="568"/>
      <c r="AW31" s="568"/>
      <c r="AX31" s="568"/>
      <c r="AY31" s="568"/>
      <c r="AZ31" s="588"/>
      <c r="BA31" s="58"/>
      <c r="BB31" s="58"/>
      <c r="BC31" s="58"/>
      <c r="BD31" s="58"/>
      <c r="BE31" s="58"/>
      <c r="BF31" s="58"/>
      <c r="BG31" s="60"/>
      <c r="BH31" s="60"/>
    </row>
    <row r="32" spans="1:62" s="48" customFormat="1" ht="16.5" customHeight="1" x14ac:dyDescent="0.25">
      <c r="A32" s="38"/>
      <c r="B32" s="1036" t="s">
        <v>54</v>
      </c>
      <c r="C32" s="1036"/>
      <c r="D32" s="1036"/>
      <c r="E32" s="1036"/>
      <c r="F32" s="1036"/>
      <c r="G32" s="1036"/>
      <c r="H32" s="1036"/>
      <c r="I32" s="1036"/>
      <c r="J32" s="1036"/>
      <c r="K32" s="1036"/>
      <c r="L32" s="1036"/>
      <c r="M32" s="1036"/>
      <c r="N32" s="1036"/>
      <c r="O32" s="1036"/>
      <c r="P32" s="1036"/>
      <c r="Q32" s="1036"/>
      <c r="R32" s="1036"/>
      <c r="S32" s="1036"/>
      <c r="T32" s="1036"/>
      <c r="U32" s="1036"/>
      <c r="V32" s="1036"/>
      <c r="W32" s="1036"/>
      <c r="X32" s="1036"/>
      <c r="Y32" s="1036"/>
      <c r="Z32" s="585" t="s">
        <v>395</v>
      </c>
      <c r="AA32" s="1037"/>
      <c r="AB32" s="1037"/>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1038"/>
      <c r="BA32" s="58"/>
      <c r="BB32" s="58"/>
      <c r="BC32" s="58"/>
      <c r="BD32" s="58"/>
      <c r="BE32" s="58"/>
      <c r="BF32" s="58"/>
      <c r="BG32" s="60"/>
      <c r="BH32" s="60"/>
    </row>
    <row r="33" spans="1:62" s="48" customFormat="1" ht="21" customHeight="1" thickBot="1" x14ac:dyDescent="0.3">
      <c r="A33" s="38"/>
      <c r="B33" s="1039" t="s">
        <v>308</v>
      </c>
      <c r="C33" s="1039"/>
      <c r="D33" s="1039"/>
      <c r="E33" s="1039"/>
      <c r="F33" s="1039"/>
      <c r="G33" s="1039"/>
      <c r="H33" s="1039"/>
      <c r="I33" s="1039"/>
      <c r="J33" s="1039"/>
      <c r="K33" s="1039"/>
      <c r="L33" s="1039"/>
      <c r="M33" s="1039"/>
      <c r="N33" s="1039"/>
      <c r="O33" s="1039"/>
      <c r="P33" s="1039"/>
      <c r="Q33" s="1039"/>
      <c r="R33" s="1039"/>
      <c r="S33" s="1039"/>
      <c r="T33" s="1039"/>
      <c r="U33" s="1039"/>
      <c r="V33" s="1039"/>
      <c r="W33" s="1039"/>
      <c r="X33" s="1039"/>
      <c r="Y33" s="1039"/>
      <c r="Z33" s="1040" t="s">
        <v>300</v>
      </c>
      <c r="AA33" s="1041"/>
      <c r="AB33" s="1041"/>
      <c r="AC33" s="1042">
        <f>AC25+AC27+AC29+AC31</f>
        <v>0</v>
      </c>
      <c r="AD33" s="1042"/>
      <c r="AE33" s="1042"/>
      <c r="AF33" s="1042"/>
      <c r="AG33" s="1042"/>
      <c r="AH33" s="1042"/>
      <c r="AI33" s="1042"/>
      <c r="AJ33" s="1042"/>
      <c r="AK33" s="1043"/>
      <c r="AL33" s="1043"/>
      <c r="AM33" s="1043"/>
      <c r="AN33" s="1043"/>
      <c r="AO33" s="1043"/>
      <c r="AP33" s="1043"/>
      <c r="AQ33" s="1043"/>
      <c r="AR33" s="1043"/>
      <c r="AS33" s="1043"/>
      <c r="AT33" s="1043"/>
      <c r="AU33" s="1043"/>
      <c r="AV33" s="1043"/>
      <c r="AW33" s="1043"/>
      <c r="AX33" s="1043"/>
      <c r="AY33" s="1043"/>
      <c r="AZ33" s="1044"/>
      <c r="BA33" s="58"/>
      <c r="BB33" s="58"/>
      <c r="BC33" s="58"/>
      <c r="BD33" s="58"/>
      <c r="BE33" s="58"/>
      <c r="BF33" s="58"/>
      <c r="BG33" s="60"/>
      <c r="BH33" s="60"/>
    </row>
    <row r="34" spans="1:62" s="28" customFormat="1" ht="8.1" customHeight="1" x14ac:dyDescent="0.25">
      <c r="A34" s="36"/>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59"/>
      <c r="BB34" s="59"/>
      <c r="BC34" s="59"/>
      <c r="BD34" s="59"/>
      <c r="BE34" s="59"/>
      <c r="BF34" s="59"/>
      <c r="BG34" s="59"/>
      <c r="BH34" s="59"/>
      <c r="BI34" s="59"/>
      <c r="BJ34" s="59"/>
    </row>
    <row r="35" spans="1:62" s="61" customFormat="1" ht="18" customHeight="1" x14ac:dyDescent="0.25">
      <c r="A35" s="36"/>
      <c r="B35" s="96"/>
      <c r="C35" s="1030" t="s">
        <v>301</v>
      </c>
      <c r="D35" s="1030"/>
      <c r="E35" s="1030"/>
      <c r="F35" s="1030"/>
      <c r="G35" s="1030"/>
      <c r="H35" s="1030"/>
      <c r="I35" s="96"/>
      <c r="J35" s="1035" t="s">
        <v>323</v>
      </c>
      <c r="K35" s="1035"/>
      <c r="L35" s="1035"/>
      <c r="M35" s="1035"/>
      <c r="N35" s="1035"/>
      <c r="O35" s="1035"/>
      <c r="P35" s="1035"/>
      <c r="Q35" s="1035"/>
      <c r="R35" s="1035"/>
      <c r="S35" s="1035"/>
      <c r="T35" s="1035"/>
      <c r="U35" s="1035"/>
      <c r="V35" s="1035"/>
      <c r="W35" s="1035"/>
      <c r="X35" s="1035"/>
      <c r="Y35" s="1035"/>
      <c r="Z35" s="96"/>
      <c r="AA35" s="96"/>
      <c r="AB35" s="1035"/>
      <c r="AC35" s="1035"/>
      <c r="AD35" s="1035"/>
      <c r="AE35" s="1035"/>
      <c r="AF35" s="1035"/>
      <c r="AG35" s="1035"/>
      <c r="AH35" s="1035"/>
      <c r="AI35" s="36"/>
      <c r="AJ35" s="36"/>
      <c r="AK35" s="1035" t="s">
        <v>321</v>
      </c>
      <c r="AL35" s="1035"/>
      <c r="AM35" s="1035"/>
      <c r="AN35" s="1035"/>
      <c r="AO35" s="1035"/>
      <c r="AP35" s="1035"/>
      <c r="AQ35" s="1035"/>
      <c r="AR35" s="1035"/>
      <c r="AS35" s="1035"/>
      <c r="AT35" s="1035"/>
      <c r="AU35" s="1035"/>
      <c r="AV35" s="1035"/>
      <c r="AW35" s="1035"/>
      <c r="AX35" s="1035"/>
      <c r="AY35" s="1035"/>
      <c r="AZ35" s="1035"/>
    </row>
    <row r="36" spans="1:62" s="61" customFormat="1" ht="18" customHeight="1" x14ac:dyDescent="0.25">
      <c r="A36" s="36"/>
      <c r="B36" s="96"/>
      <c r="C36" s="1030" t="s">
        <v>302</v>
      </c>
      <c r="D36" s="1030"/>
      <c r="E36" s="1030"/>
      <c r="F36" s="1030"/>
      <c r="G36" s="1030"/>
      <c r="H36" s="1030"/>
      <c r="I36" s="96"/>
      <c r="J36" s="1034" t="s">
        <v>245</v>
      </c>
      <c r="K36" s="1034"/>
      <c r="L36" s="1034"/>
      <c r="M36" s="1034"/>
      <c r="N36" s="1034"/>
      <c r="O36" s="1034"/>
      <c r="P36" s="1034"/>
      <c r="Q36" s="1034"/>
      <c r="R36" s="1034"/>
      <c r="S36" s="1034"/>
      <c r="T36" s="1034"/>
      <c r="U36" s="1034"/>
      <c r="V36" s="1034"/>
      <c r="W36" s="1034"/>
      <c r="X36" s="1034"/>
      <c r="Y36" s="1034"/>
      <c r="Z36" s="97"/>
      <c r="AA36" s="97"/>
      <c r="AB36" s="1034" t="s">
        <v>20</v>
      </c>
      <c r="AC36" s="1034"/>
      <c r="AD36" s="1034"/>
      <c r="AE36" s="1034"/>
      <c r="AF36" s="1034"/>
      <c r="AG36" s="1034"/>
      <c r="AH36" s="1034"/>
      <c r="AI36" s="98"/>
      <c r="AJ36" s="98"/>
      <c r="AK36" s="1034" t="s">
        <v>21</v>
      </c>
      <c r="AL36" s="1034"/>
      <c r="AM36" s="1034"/>
      <c r="AN36" s="1034"/>
      <c r="AO36" s="1034"/>
      <c r="AP36" s="1034"/>
      <c r="AQ36" s="1034"/>
      <c r="AR36" s="1034"/>
      <c r="AS36" s="1034"/>
      <c r="AT36" s="1034"/>
      <c r="AU36" s="1034"/>
      <c r="AV36" s="1034"/>
      <c r="AW36" s="1034"/>
      <c r="AX36" s="1034"/>
      <c r="AY36" s="1034"/>
      <c r="AZ36" s="1034"/>
    </row>
    <row r="37" spans="1:62" s="61" customFormat="1" ht="10.5" customHeight="1" x14ac:dyDescent="0.25">
      <c r="A37" s="36"/>
      <c r="B37" s="96"/>
      <c r="C37" s="96"/>
      <c r="D37" s="96"/>
      <c r="E37" s="96"/>
      <c r="F37" s="96"/>
      <c r="G37" s="96"/>
      <c r="H37" s="96"/>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8"/>
      <c r="AJ37" s="97"/>
      <c r="AK37" s="97"/>
      <c r="AL37" s="97"/>
      <c r="AM37" s="97"/>
      <c r="AN37" s="97"/>
      <c r="AO37" s="97"/>
      <c r="AP37" s="97"/>
      <c r="AQ37" s="97"/>
      <c r="AR37" s="97"/>
      <c r="AS37" s="97"/>
      <c r="AT37" s="97"/>
      <c r="AU37" s="97"/>
      <c r="AV37" s="97"/>
      <c r="AW37" s="97"/>
      <c r="AX37" s="97"/>
      <c r="AY37" s="97"/>
      <c r="AZ37" s="97"/>
    </row>
    <row r="38" spans="1:62" s="61" customFormat="1" ht="17.25" customHeight="1" x14ac:dyDescent="0.25">
      <c r="A38" s="99"/>
      <c r="B38" s="96"/>
      <c r="C38" s="1030" t="s">
        <v>246</v>
      </c>
      <c r="D38" s="1030"/>
      <c r="E38" s="1030"/>
      <c r="F38" s="1030"/>
      <c r="G38" s="1030"/>
      <c r="H38" s="1030"/>
      <c r="I38" s="96"/>
      <c r="J38" s="1031" t="s">
        <v>318</v>
      </c>
      <c r="K38" s="1031"/>
      <c r="L38" s="1031"/>
      <c r="M38" s="1031"/>
      <c r="N38" s="1031"/>
      <c r="O38" s="1031"/>
      <c r="P38" s="1031"/>
      <c r="Q38" s="1031"/>
      <c r="R38" s="1031"/>
      <c r="S38" s="1031"/>
      <c r="T38" s="1031"/>
      <c r="U38" s="1031"/>
      <c r="V38" s="1031"/>
      <c r="W38" s="1031"/>
      <c r="X38" s="1031"/>
      <c r="Y38" s="1031"/>
      <c r="Z38" s="97"/>
      <c r="AA38" s="97"/>
      <c r="AB38" s="1031" t="s">
        <v>319</v>
      </c>
      <c r="AC38" s="1031"/>
      <c r="AD38" s="1031"/>
      <c r="AE38" s="1031"/>
      <c r="AF38" s="1031"/>
      <c r="AG38" s="1031"/>
      <c r="AH38" s="1031"/>
      <c r="AI38" s="1031"/>
      <c r="AJ38" s="1031"/>
      <c r="AK38" s="1031"/>
      <c r="AL38" s="1031"/>
      <c r="AM38" s="1031"/>
      <c r="AN38" s="1031"/>
      <c r="AO38" s="98"/>
      <c r="AP38" s="98"/>
      <c r="AQ38" s="1032" t="s">
        <v>376</v>
      </c>
      <c r="AR38" s="1032"/>
      <c r="AS38" s="1032"/>
      <c r="AT38" s="1032"/>
      <c r="AU38" s="1032"/>
      <c r="AV38" s="1032"/>
      <c r="AW38" s="1032"/>
      <c r="AX38" s="1032"/>
      <c r="AY38" s="1032"/>
      <c r="AZ38" s="1032"/>
    </row>
    <row r="39" spans="1:62" s="61" customFormat="1" ht="18" customHeight="1" x14ac:dyDescent="0.25">
      <c r="A39" s="99"/>
      <c r="B39" s="96"/>
      <c r="C39" s="1033"/>
      <c r="D39" s="1033"/>
      <c r="E39" s="1033"/>
      <c r="F39" s="1033"/>
      <c r="G39" s="1033"/>
      <c r="H39" s="1033"/>
      <c r="I39" s="96"/>
      <c r="J39" s="1034" t="s">
        <v>245</v>
      </c>
      <c r="K39" s="1034"/>
      <c r="L39" s="1034"/>
      <c r="M39" s="1034"/>
      <c r="N39" s="1034"/>
      <c r="O39" s="1034"/>
      <c r="P39" s="1034"/>
      <c r="Q39" s="1034"/>
      <c r="R39" s="1034"/>
      <c r="S39" s="1034"/>
      <c r="T39" s="1034"/>
      <c r="U39" s="1034"/>
      <c r="V39" s="1034"/>
      <c r="W39" s="1034"/>
      <c r="X39" s="1034"/>
      <c r="Y39" s="1034"/>
      <c r="Z39" s="97"/>
      <c r="AA39" s="97"/>
      <c r="AB39" s="1034" t="s">
        <v>247</v>
      </c>
      <c r="AC39" s="1034"/>
      <c r="AD39" s="1034"/>
      <c r="AE39" s="1034"/>
      <c r="AF39" s="1034"/>
      <c r="AG39" s="1034"/>
      <c r="AH39" s="1034"/>
      <c r="AI39" s="1034"/>
      <c r="AJ39" s="1034"/>
      <c r="AK39" s="1034"/>
      <c r="AL39" s="1034"/>
      <c r="AM39" s="1034"/>
      <c r="AN39" s="1034"/>
      <c r="AO39" s="98"/>
      <c r="AP39" s="98"/>
      <c r="AQ39" s="1034" t="s">
        <v>248</v>
      </c>
      <c r="AR39" s="1034"/>
      <c r="AS39" s="1034"/>
      <c r="AT39" s="1034"/>
      <c r="AU39" s="1034"/>
      <c r="AV39" s="1034"/>
      <c r="AW39" s="1034"/>
      <c r="AX39" s="1034"/>
      <c r="AY39" s="1034"/>
      <c r="AZ39" s="1034"/>
    </row>
    <row r="40" spans="1:62" s="61" customFormat="1" ht="9" customHeight="1" x14ac:dyDescent="0.25">
      <c r="A40" s="99"/>
      <c r="B40" s="96"/>
      <c r="C40" s="96"/>
      <c r="D40" s="96"/>
      <c r="E40" s="96"/>
      <c r="F40" s="96"/>
      <c r="G40" s="96"/>
      <c r="H40" s="96"/>
      <c r="I40" s="96"/>
      <c r="J40" s="100"/>
      <c r="K40" s="100"/>
      <c r="L40" s="100"/>
      <c r="M40" s="100"/>
      <c r="N40" s="100"/>
      <c r="O40" s="100"/>
      <c r="P40" s="100"/>
      <c r="Q40" s="100"/>
      <c r="R40" s="100"/>
      <c r="S40" s="100"/>
      <c r="T40" s="100"/>
      <c r="U40" s="100"/>
      <c r="V40" s="100"/>
      <c r="W40" s="100"/>
      <c r="X40" s="100"/>
      <c r="Y40" s="100"/>
      <c r="Z40" s="96"/>
      <c r="AA40" s="96"/>
      <c r="AB40" s="100"/>
      <c r="AC40" s="100"/>
      <c r="AD40" s="100"/>
      <c r="AE40" s="100"/>
      <c r="AF40" s="100"/>
      <c r="AG40" s="100"/>
      <c r="AH40" s="100"/>
      <c r="AI40" s="100"/>
      <c r="AJ40" s="100"/>
      <c r="AK40" s="100"/>
      <c r="AL40" s="100"/>
      <c r="AM40" s="100"/>
      <c r="AN40" s="100"/>
      <c r="AO40" s="36"/>
      <c r="AP40" s="36"/>
      <c r="AQ40" s="100"/>
      <c r="AR40" s="100"/>
      <c r="AS40" s="100"/>
      <c r="AT40" s="100"/>
      <c r="AU40" s="100"/>
      <c r="AV40" s="100"/>
      <c r="AW40" s="100"/>
      <c r="AX40" s="100"/>
      <c r="AY40" s="100"/>
      <c r="AZ40" s="100"/>
    </row>
    <row r="41" spans="1:62" s="61" customFormat="1" ht="18" customHeight="1" x14ac:dyDescent="0.25">
      <c r="A41" s="99"/>
      <c r="B41" s="36"/>
      <c r="C41" s="101" t="s">
        <v>22</v>
      </c>
      <c r="D41" s="1027"/>
      <c r="E41" s="1027"/>
      <c r="F41" s="96" t="s">
        <v>22</v>
      </c>
      <c r="G41" s="102"/>
      <c r="H41" s="1027"/>
      <c r="I41" s="1027"/>
      <c r="J41" s="1027"/>
      <c r="K41" s="1027"/>
      <c r="L41" s="1027"/>
      <c r="M41" s="1027"/>
      <c r="N41" s="103"/>
      <c r="O41" s="104"/>
      <c r="P41" s="105">
        <v>20</v>
      </c>
      <c r="Q41" s="1028"/>
      <c r="R41" s="1028"/>
      <c r="S41" s="96" t="s">
        <v>5</v>
      </c>
      <c r="T41" s="103"/>
      <c r="U41" s="103"/>
      <c r="V41" s="103"/>
      <c r="W41" s="103"/>
      <c r="X41" s="3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36"/>
      <c r="AW41" s="36"/>
      <c r="AX41" s="36"/>
      <c r="AY41" s="36"/>
      <c r="AZ41" s="36"/>
      <c r="BA41" s="41"/>
    </row>
    <row r="42" spans="1:62" s="41" customFormat="1" ht="18" customHeight="1" x14ac:dyDescent="0.25">
      <c r="A42" s="99"/>
      <c r="B42" s="36"/>
      <c r="C42" s="36"/>
      <c r="D42" s="1029"/>
      <c r="E42" s="1029"/>
      <c r="F42" s="36"/>
      <c r="G42" s="36"/>
      <c r="H42" s="1029"/>
      <c r="I42" s="1029"/>
      <c r="J42" s="1029"/>
      <c r="K42" s="1029"/>
      <c r="L42" s="1029"/>
      <c r="M42" s="1029"/>
      <c r="N42" s="36"/>
      <c r="O42" s="36"/>
      <c r="P42" s="36"/>
      <c r="Q42" s="1029"/>
      <c r="R42" s="1029"/>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row>
  </sheetData>
  <mergeCells count="105">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B16:AZ16"/>
    <mergeCell ref="B19:AZ19"/>
    <mergeCell ref="B21:Y23"/>
    <mergeCell ref="Z21:AB23"/>
    <mergeCell ref="AC21:AZ21"/>
    <mergeCell ref="AC22:AJ23"/>
    <mergeCell ref="AK22:AR23"/>
    <mergeCell ref="AS22:AZ23"/>
    <mergeCell ref="B13:Y13"/>
    <mergeCell ref="Z13:AB13"/>
    <mergeCell ref="AC13:AJ13"/>
    <mergeCell ref="AK13:AR13"/>
    <mergeCell ref="AS13:AZ13"/>
    <mergeCell ref="B14:Y14"/>
    <mergeCell ref="Z14:AB14"/>
    <mergeCell ref="AC14:AJ14"/>
    <mergeCell ref="AK14:AR14"/>
    <mergeCell ref="AS14:AZ14"/>
    <mergeCell ref="B24:Y24"/>
    <mergeCell ref="Z24:AB24"/>
    <mergeCell ref="AC24:AJ24"/>
    <mergeCell ref="AK24:AR24"/>
    <mergeCell ref="AS24:AZ24"/>
    <mergeCell ref="B25:Y25"/>
    <mergeCell ref="Z25:AB25"/>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B33:Y33"/>
    <mergeCell ref="Z33:AB33"/>
    <mergeCell ref="AC33:AJ33"/>
    <mergeCell ref="AK33:AR33"/>
    <mergeCell ref="AS33:AZ33"/>
    <mergeCell ref="AQ38:AZ38"/>
    <mergeCell ref="C39:H39"/>
    <mergeCell ref="J39:Y39"/>
    <mergeCell ref="AB39:AN39"/>
    <mergeCell ref="AQ39:AZ39"/>
    <mergeCell ref="C35:H35"/>
    <mergeCell ref="J35:Y35"/>
    <mergeCell ref="AB35:AH35"/>
    <mergeCell ref="AK35:AZ35"/>
    <mergeCell ref="C36:H36"/>
    <mergeCell ref="J36:Y36"/>
    <mergeCell ref="AB36:AH36"/>
    <mergeCell ref="AK36:AZ36"/>
    <mergeCell ref="D41:E41"/>
    <mergeCell ref="H41:M41"/>
    <mergeCell ref="Q41:R41"/>
    <mergeCell ref="D42:E42"/>
    <mergeCell ref="H42:M42"/>
    <mergeCell ref="Q42:R42"/>
    <mergeCell ref="C38:H38"/>
    <mergeCell ref="J38:Y38"/>
    <mergeCell ref="AB38:AN38"/>
  </mergeCells>
  <pageMargins left="0.78740157480314965" right="0.39370078740157483" top="0.78740157480314965" bottom="0.70866141732283472" header="0.31496062992125984" footer="0"/>
  <pageSetup paperSize="8" scale="67"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план р1 </vt:lpstr>
      <vt:lpstr>план р2 </vt:lpstr>
      <vt:lpstr>Доходы 130</vt:lpstr>
      <vt:lpstr>Доходы 150</vt:lpstr>
      <vt:lpstr>Штрафы (140)</vt:lpstr>
      <vt:lpstr>Прочие поступления (510)</vt:lpstr>
      <vt:lpstr>'Доходы 130'!Область_печати</vt:lpstr>
      <vt:lpstr>'Доходы 150'!Область_печати</vt:lpstr>
      <vt:lpstr>'план р1 '!Область_печати</vt:lpstr>
      <vt:lpstr>'план р2 '!Область_печати</vt:lpstr>
      <vt:lpstr>'Прочие поступления (510)'!Область_печати</vt:lpstr>
      <vt:lpstr>'Штрафы (140)'!Область_печати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ekon-7</cp:lastModifiedBy>
  <cp:lastPrinted>2024-11-21T11:20:32Z</cp:lastPrinted>
  <dcterms:created xsi:type="dcterms:W3CDTF">2011-01-11T10:25:48Z</dcterms:created>
  <dcterms:modified xsi:type="dcterms:W3CDTF">2024-12-17T07:33:31Z</dcterms:modified>
</cp:coreProperties>
</file>